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00" windowHeight="6990" activeTab="0"/>
  </bookViews>
  <sheets>
    <sheet name="推定用データ" sheetId="1" r:id="rId1"/>
    <sheet name="名目" sheetId="2" r:id="rId2"/>
    <sheet name="実質" sheetId="3" r:id="rId3"/>
    <sheet name="デフレータ" sheetId="4" r:id="rId4"/>
    <sheet name="所得" sheetId="5" r:id="rId5"/>
    <sheet name="人口" sheetId="6" r:id="rId6"/>
    <sheet name="預金" sheetId="7" r:id="rId7"/>
  </sheets>
  <definedNames/>
  <calcPr fullCalcOnLoad="1"/>
</workbook>
</file>

<file path=xl/sharedStrings.xml><?xml version="1.0" encoding="utf-8"?>
<sst xmlns="http://schemas.openxmlformats.org/spreadsheetml/2006/main" count="1364" uniqueCount="312">
  <si>
    <t xml:space="preserve">５．県内総生産（支出側、実質：固定基準年方式）－平成１２暦年基準－ </t>
  </si>
  <si>
    <t>主要系列表</t>
  </si>
  <si>
    <t>【平成１７年度（２００５）】</t>
  </si>
  <si>
    <t>（実数）</t>
  </si>
  <si>
    <t>（単位：100万円）</t>
  </si>
  <si>
    <t>民間最終　　消費支出</t>
  </si>
  <si>
    <t>政府最終　　消費支出</t>
  </si>
  <si>
    <t>総資本形成</t>
  </si>
  <si>
    <t>財貨・サービスの移出入(純)･統計上の不突合</t>
  </si>
  <si>
    <t>県内総生産（支出側）</t>
  </si>
  <si>
    <t>県外からの　所得(純)</t>
  </si>
  <si>
    <t>県民総所得</t>
  </si>
  <si>
    <t>家計最終　　消費支出</t>
  </si>
  <si>
    <t>対家計民間非営利団体最終消費支出</t>
  </si>
  <si>
    <t>総固定資本　形成</t>
  </si>
  <si>
    <t>在庫品増加</t>
  </si>
  <si>
    <t>財貨・サービスの移出</t>
  </si>
  <si>
    <t>(控除)財貨・サービスの　移入</t>
  </si>
  <si>
    <t>統計上の　　不突合</t>
  </si>
  <si>
    <t>都道府県</t>
  </si>
  <si>
    <t>民間</t>
  </si>
  <si>
    <t>公的</t>
  </si>
  <si>
    <t>民間企業</t>
  </si>
  <si>
    <t xml:space="preserve">公的　　　（公的企業・一般政府） </t>
  </si>
  <si>
    <t>住宅</t>
  </si>
  <si>
    <t>企業設備</t>
  </si>
  <si>
    <t>一般政府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</si>
  <si>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</si>
  <si>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</si>
  <si>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</si>
  <si>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</si>
  <si>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</si>
  <si>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</si>
  <si>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</si>
  <si>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</si>
  <si>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</si>
  <si>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</si>
  <si>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</si>
  <si>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</si>
  <si>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</si>
  <si>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</si>
  <si>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</si>
  <si>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</si>
  <si>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</si>
  <si>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</si>
  <si>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</si>
  <si>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</si>
  <si>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</si>
  <si>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</si>
  <si>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</si>
  <si>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</si>
  <si>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</si>
  <si>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</si>
  <si>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</si>
  <si>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</si>
  <si>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</si>
  <si>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</si>
  <si>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</si>
  <si>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</si>
  <si>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</si>
  <si>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</si>
  <si>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</si>
  <si>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</si>
  <si>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</si>
  <si>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</si>
  <si>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</si>
  <si>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</si>
  <si>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</si>
  <si>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</si>
  <si>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</si>
  <si>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</si>
  <si>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</si>
  <si>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</si>
  <si>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-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</si>
  <si>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</si>
  <si>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</si>
  <si>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</si>
  <si>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</si>
  <si>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</si>
  <si>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</si>
  <si>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</si>
  <si>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</si>
  <si>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</si>
  <si>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</si>
  <si>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</si>
  <si>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</si>
  <si>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</si>
  <si>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</si>
  <si>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</si>
  <si>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</si>
  <si>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</si>
  <si>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</si>
  <si>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</si>
  <si>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</si>
  <si>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</si>
  <si>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</si>
  <si>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</si>
  <si>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</si>
  <si>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</si>
  <si>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</si>
  <si>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</si>
  <si>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</si>
  <si>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</si>
  <si>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</si>
  <si>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</si>
  <si>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</si>
  <si>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</si>
  <si>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</si>
  <si>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</si>
  <si>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</si>
  <si>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</si>
  <si>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</si>
  <si>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</si>
  <si>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</si>
  <si>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</si>
  <si>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</si>
  <si>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</si>
  <si>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</si>
  <si>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</si>
  <si>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</si>
  <si>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</si>
  <si>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</si>
  <si>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</si>
  <si>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</si>
  <si>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</si>
  <si>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</si>
  <si>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</si>
  <si>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</si>
  <si>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</si>
  <si>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</si>
  <si>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</si>
  <si>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政令指定都市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</si>
  <si>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</si>
  <si>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</si>
  <si>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</si>
  <si>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</si>
  <si>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</si>
  <si>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</si>
  <si>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</si>
  <si>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</si>
  <si>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</si>
  <si>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</si>
  <si>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</si>
  <si>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</si>
  <si>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 xml:space="preserve">　４．県内総生産（支出側、名目） </t>
  </si>
  <si>
    <t>県内総生産(支出側）</t>
  </si>
  <si>
    <t>３．県民所得</t>
  </si>
  <si>
    <t>県民雇用者報酬</t>
  </si>
  <si>
    <r>
      <t xml:space="preserve">財産所得   </t>
    </r>
    <r>
      <rPr>
        <sz val="8"/>
        <rFont val="ＭＳ 明朝"/>
        <family val="1"/>
      </rPr>
      <t>(非企業部門)</t>
    </r>
  </si>
  <si>
    <r>
      <t xml:space="preserve">企業所得   </t>
    </r>
    <r>
      <rPr>
        <sz val="8"/>
        <color indexed="8"/>
        <rFont val="ＭＳ 明朝"/>
        <family val="1"/>
      </rPr>
      <t xml:space="preserve">  (法人企業の分配所得受払後)</t>
    </r>
  </si>
  <si>
    <r>
      <t>県民所得　　</t>
    </r>
    <r>
      <rPr>
        <sz val="8"/>
        <rFont val="ＭＳ Ｐ明朝"/>
        <family val="1"/>
      </rPr>
      <t>(要素費用表示)</t>
    </r>
  </si>
  <si>
    <r>
      <t>生産・輸入品に課される税　　　</t>
    </r>
    <r>
      <rPr>
        <sz val="8"/>
        <rFont val="ＭＳ Ｐ明朝"/>
        <family val="1"/>
      </rPr>
      <t>(控除)</t>
    </r>
    <r>
      <rPr>
        <sz val="8"/>
        <rFont val="ＭＳ 明朝"/>
        <family val="1"/>
      </rPr>
      <t>補助金</t>
    </r>
  </si>
  <si>
    <r>
      <t xml:space="preserve">県民所得     </t>
    </r>
    <r>
      <rPr>
        <sz val="8"/>
        <rFont val="ＭＳ Ｐ明朝"/>
        <family val="1"/>
      </rPr>
      <t xml:space="preserve"> (市場価格表示)</t>
    </r>
  </si>
  <si>
    <t>その他の　　経常移転　　（純）</t>
  </si>
  <si>
    <t>県民可処分  所得</t>
  </si>
  <si>
    <t>賃金・俸給</t>
  </si>
  <si>
    <r>
      <t xml:space="preserve">雇主の </t>
    </r>
    <r>
      <rPr>
        <sz val="11"/>
        <rFont val="ＭＳ Ｐゴシック"/>
        <family val="3"/>
      </rPr>
      <t xml:space="preserve">      </t>
    </r>
    <r>
      <rPr>
        <sz val="9"/>
        <rFont val="ＭＳ 明朝"/>
        <family val="1"/>
      </rPr>
      <t>社会負担</t>
    </r>
  </si>
  <si>
    <t>一般政府</t>
  </si>
  <si>
    <t>家計</t>
  </si>
  <si>
    <t>対家計民間　非営利団体</t>
  </si>
  <si>
    <t>民間法人企業</t>
  </si>
  <si>
    <t>公的企業</t>
  </si>
  <si>
    <t>個人企業</t>
  </si>
  <si>
    <t>非金融法人企業および金融機関</t>
  </si>
  <si>
    <r>
      <t>家計　　　</t>
    </r>
    <r>
      <rPr>
        <sz val="8"/>
        <rFont val="ＭＳ 明朝"/>
        <family val="1"/>
      </rPr>
      <t>（個人企業を含む）</t>
    </r>
  </si>
  <si>
    <t>対家計民間　　　　　非営利団体</t>
  </si>
  <si>
    <t>非金融法人企業および金融機関</t>
  </si>
  <si>
    <t>一般政府</t>
  </si>
  <si>
    <r>
      <t>家計　　　</t>
    </r>
    <r>
      <rPr>
        <sz val="8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（個人企業を含む）</t>
    </r>
  </si>
  <si>
    <t>対家計民間非営利団体</t>
  </si>
  <si>
    <t>雇主の現実　　社会負担</t>
  </si>
  <si>
    <t>雇主の帰属　　社会負担</t>
  </si>
  <si>
    <t>受取</t>
  </si>
  <si>
    <t>支払</t>
  </si>
  <si>
    <t>利子</t>
  </si>
  <si>
    <t>配当       （受取）</t>
  </si>
  <si>
    <t>保険契約者に帰属する財産所得</t>
  </si>
  <si>
    <t>賃貸料    （受取）</t>
  </si>
  <si>
    <t>農林水産業</t>
  </si>
  <si>
    <r>
      <t>その他の産業</t>
    </r>
    <r>
      <rPr>
        <sz val="8"/>
        <color indexed="8"/>
        <rFont val="ＭＳ Ｐ明朝"/>
        <family val="1"/>
      </rPr>
      <t>（非農林水・　　非金融）</t>
    </r>
  </si>
  <si>
    <t>持ち家</t>
  </si>
  <si>
    <t>01</t>
  </si>
  <si>
    <t>北海道</t>
  </si>
  <si>
    <t>全県計</t>
  </si>
  <si>
    <t>１１．総人口</t>
  </si>
  <si>
    <t>総括表</t>
  </si>
  <si>
    <t>（単位：人）</t>
  </si>
  <si>
    <t>都道府県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</si>
  <si>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</si>
  <si>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</si>
  <si>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</si>
  <si>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</si>
  <si>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</si>
  <si>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</si>
  <si>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</si>
  <si>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</si>
  <si>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</si>
  <si>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</si>
  <si>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01</t>
  </si>
  <si>
    <t>北海道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</si>
  <si>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</si>
  <si>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</si>
  <si>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</si>
  <si>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</si>
  <si>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</si>
  <si>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</si>
  <si>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</si>
  <si>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</si>
  <si>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</si>
  <si>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政令指定都市</t>
  </si>
  <si>
    <t>本件の対外公表は</t>
  </si>
  <si>
    <t>2007年6月29日</t>
  </si>
  <si>
    <t>6月29日8時50分</t>
  </si>
  <si>
    <t>日本銀行調査統計局</t>
  </si>
  <si>
    <t>(単位：  億円）</t>
  </si>
  <si>
    <t>預金</t>
  </si>
  <si>
    <t>譲渡性預金</t>
  </si>
  <si>
    <t>金融機関</t>
  </si>
  <si>
    <t>貸出金</t>
  </si>
  <si>
    <t>都道府県別</t>
  </si>
  <si>
    <t>一般預金</t>
  </si>
  <si>
    <t>公金預金</t>
  </si>
  <si>
    <t>金融機関預金</t>
  </si>
  <si>
    <t>政府関係</t>
  </si>
  <si>
    <t>保有現金</t>
  </si>
  <si>
    <t>日本銀行券,</t>
  </si>
  <si>
    <t>切手手形</t>
  </si>
  <si>
    <t>個人預金</t>
  </si>
  <si>
    <t>預り金</t>
  </si>
  <si>
    <t>貨幣</t>
  </si>
  <si>
    <t>要求払預金</t>
  </si>
  <si>
    <t>定期性預金</t>
  </si>
  <si>
    <t>その他預金</t>
  </si>
  <si>
    <t>青森</t>
  </si>
  <si>
    <t>岩手</t>
  </si>
  <si>
    <t>宮城</t>
  </si>
  <si>
    <t>秋田</t>
  </si>
  <si>
    <t>山形</t>
  </si>
  <si>
    <t>福島</t>
  </si>
  <si>
    <t>東北計</t>
  </si>
  <si>
    <t>茨城</t>
  </si>
  <si>
    <t>栃木</t>
  </si>
  <si>
    <t>群馬</t>
  </si>
  <si>
    <t>埼玉</t>
  </si>
  <si>
    <t>千葉</t>
  </si>
  <si>
    <t>東京</t>
  </si>
  <si>
    <t>神奈川</t>
  </si>
  <si>
    <t>関東計</t>
  </si>
  <si>
    <t>新潟</t>
  </si>
  <si>
    <t>富山</t>
  </si>
  <si>
    <t>石川</t>
  </si>
  <si>
    <t>福井</t>
  </si>
  <si>
    <t>北陸計</t>
  </si>
  <si>
    <t>山梨</t>
  </si>
  <si>
    <t>長野</t>
  </si>
  <si>
    <t>岐阜</t>
  </si>
  <si>
    <t>静岡</t>
  </si>
  <si>
    <t>愛知</t>
  </si>
  <si>
    <t>三重</t>
  </si>
  <si>
    <t>中部計</t>
  </si>
  <si>
    <t>滋賀</t>
  </si>
  <si>
    <t>京都</t>
  </si>
  <si>
    <t>大阪</t>
  </si>
  <si>
    <t>兵庫</t>
  </si>
  <si>
    <t>奈良</t>
  </si>
  <si>
    <t>和歌山</t>
  </si>
  <si>
    <t>近畿計</t>
  </si>
  <si>
    <t>鳥取</t>
  </si>
  <si>
    <t>島根</t>
  </si>
  <si>
    <t>岡山</t>
  </si>
  <si>
    <t>広島</t>
  </si>
  <si>
    <t>山口</t>
  </si>
  <si>
    <t>中国計</t>
  </si>
  <si>
    <t>徳島</t>
  </si>
  <si>
    <t>香川</t>
  </si>
  <si>
    <t>愛媛</t>
  </si>
  <si>
    <t>高知</t>
  </si>
  <si>
    <t>四国計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</si>
  <si>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</si>
  <si>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</si>
  <si>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</si>
  <si>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</si>
  <si>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</si>
  <si>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</si>
  <si>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</si>
  <si>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</si>
  <si>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九州・沖縄計</t>
  </si>
  <si>
    <t>全国計</t>
  </si>
  <si>
    <t>地域別・業態別預金/貸出金の計数に関する照会先：日本銀行調査統計局金融統計担当  03-3277-2887</t>
  </si>
  <si>
    <t>１．国内銀行銀行勘定。ただし、整理回収機構、紀伊預金管理銀行（2002年3月31日付で解散）、日本承継銀行(2004年3月8日付で解散）、第二日本承継銀行を除く。</t>
  </si>
  <si>
    <t>２．特別国際金融取引勘定を含まない。</t>
  </si>
  <si>
    <t>３．｢その他預金｣には非居住者円預金、外貨預金を含む。</t>
  </si>
  <si>
    <t xml:space="preserve">５．県内総生産（支出側、デフレータ：固定基準年方式）－平成１２暦年基準－ </t>
  </si>
  <si>
    <t>-</t>
  </si>
  <si>
    <t>預金</t>
  </si>
  <si>
    <t>人口</t>
  </si>
  <si>
    <t>実数</t>
  </si>
  <si>
    <t>一人当たり</t>
  </si>
  <si>
    <t>CONS</t>
  </si>
  <si>
    <t>YD</t>
  </si>
  <si>
    <t>DEPOSIT</t>
  </si>
  <si>
    <t>POPULATION</t>
  </si>
  <si>
    <t>CONS2</t>
  </si>
  <si>
    <t>YD2</t>
  </si>
  <si>
    <t>DEPOSIT2</t>
  </si>
  <si>
    <t>（兆円）</t>
  </si>
  <si>
    <t>（万人）</t>
  </si>
  <si>
    <t>（万円）</t>
  </si>
  <si>
    <r>
      <t>実数　</t>
    </r>
    <r>
      <rPr>
        <sz val="9"/>
        <rFont val="ＭＳ Ｐゴシック"/>
        <family val="3"/>
      </rPr>
      <t>（家計最終消費支出デフレータで実質化）</t>
    </r>
  </si>
  <si>
    <t>都道府県</t>
  </si>
  <si>
    <t>家計最終
消費支出</t>
  </si>
  <si>
    <t>家計
可処分所得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</si>
</sst>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,###,###,##0.0;&quot; -&quot;###,###,##0.0"/>
    <numFmt numFmtId="178" formatCode="#,###,###,##0.00;&quot; -&quot;###,###,##0.00"/>
    <numFmt numFmtId="179" formatCode="##,###,###,##0.0;&quot;-&quot;#,###,###,##0.0"/>
    <numFmt numFmtId="180" formatCode="###,###,###,##0;&quot;-&quot;##,###,###,##0"/>
    <numFmt numFmtId="181" formatCode="#,##0_);[Red]\(#,##0\)"/>
    <numFmt numFmtId="182" formatCode="#,##0_ "/>
    <numFmt numFmtId="183" formatCode="\ ###,###,###,###,##0.0;&quot;-&quot;###,###,###,###,##0.0"/>
    <numFmt numFmtId="184" formatCode="0;_"/>
    <numFmt numFmtId="185" formatCode="0;_␀"/>
    <numFmt numFmtId="186" formatCode="0.0;_␀"/>
    <numFmt numFmtId="187" formatCode="0.00;_␀"/>
    <numFmt numFmtId="188" formatCode="0.000;_␀"/>
    <numFmt numFmtId="189" formatCode="0.0000;_␀"/>
    <numFmt numFmtId="190" formatCode="0.0000_ "/>
    <numFmt numFmtId="191" formatCode="0;_"/>
  </numFmts>
  <fonts count="2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30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8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9" fillId="0" borderId="1" xfId="20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0" fillId="0" borderId="1" xfId="20" applyNumberFormat="1" applyFont="1" applyBorder="1" applyAlignment="1">
      <alignment horizontal="center" vertical="center" wrapText="1"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" fillId="0" borderId="2" xfId="22" applyNumberFormat="1" applyFont="1" applyFill="1" applyBorder="1" applyAlignment="1">
      <alignment horizontal="center" vertical="center"/>
      <protection/>
    </xf>
    <xf numFmtId="177" fontId="1" fillId="0" borderId="4" xfId="22" applyNumberFormat="1" applyFont="1" applyFill="1" applyBorder="1" applyAlignment="1">
      <alignment horizontal="center" vertical="center" wrapText="1"/>
      <protection/>
    </xf>
    <xf numFmtId="178" fontId="1" fillId="0" borderId="1" xfId="22" applyNumberFormat="1" applyFont="1" applyFill="1" applyBorder="1" applyAlignment="1">
      <alignment horizontal="center" vertical="center" wrapText="1"/>
      <protection/>
    </xf>
    <xf numFmtId="179" fontId="1" fillId="0" borderId="2" xfId="22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Border="1" applyAlignment="1">
      <alignment horizontal="center" vertical="center"/>
      <protection/>
    </xf>
    <xf numFmtId="49" fontId="10" fillId="0" borderId="5" xfId="20" applyNumberFormat="1" applyFont="1" applyBorder="1" applyAlignment="1">
      <alignment horizontal="center" vertical="center"/>
      <protection/>
    </xf>
    <xf numFmtId="176" fontId="10" fillId="0" borderId="5" xfId="20" applyNumberFormat="1" applyFont="1" applyFill="1" applyBorder="1" applyAlignment="1">
      <alignment horizontal="center" vertical="center"/>
      <protection/>
    </xf>
    <xf numFmtId="49" fontId="13" fillId="0" borderId="2" xfId="22" applyNumberFormat="1" applyFont="1" applyFill="1" applyBorder="1" applyAlignment="1">
      <alignment horizontal="center" vertical="center"/>
      <protection/>
    </xf>
    <xf numFmtId="178" fontId="13" fillId="0" borderId="2" xfId="22" applyNumberFormat="1" applyFont="1" applyFill="1" applyBorder="1" applyAlignment="1">
      <alignment horizontal="center" vertical="center"/>
      <protection/>
    </xf>
    <xf numFmtId="179" fontId="13" fillId="0" borderId="2" xfId="22" applyNumberFormat="1" applyFont="1" applyFill="1" applyBorder="1" applyAlignment="1">
      <alignment horizontal="center" vertical="center"/>
      <protection/>
    </xf>
    <xf numFmtId="177" fontId="1" fillId="0" borderId="1" xfId="22" applyNumberFormat="1" applyFont="1" applyFill="1" applyBorder="1" applyAlignment="1">
      <alignment horizontal="center" vertical="center" wrapText="1"/>
      <protection/>
    </xf>
    <xf numFmtId="178" fontId="1" fillId="0" borderId="2" xfId="22" applyNumberFormat="1" applyFont="1" applyFill="1" applyBorder="1" applyAlignment="1">
      <alignment horizontal="center" vertical="center"/>
      <protection/>
    </xf>
    <xf numFmtId="49" fontId="10" fillId="0" borderId="4" xfId="21" applyNumberFormat="1" applyFont="1" applyBorder="1" applyAlignment="1">
      <alignment horizontal="center" vertical="center" wrapText="1"/>
      <protection/>
    </xf>
    <xf numFmtId="176" fontId="10" fillId="0" borderId="4" xfId="21" applyNumberFormat="1" applyFont="1" applyFill="1" applyBorder="1" applyAlignment="1">
      <alignment horizontal="center" vertical="center" wrapText="1"/>
      <protection/>
    </xf>
    <xf numFmtId="49" fontId="1" fillId="0" borderId="4" xfId="22" applyNumberFormat="1" applyFont="1" applyFill="1" applyBorder="1" applyAlignment="1">
      <alignment horizontal="center" vertical="center" wrapText="1"/>
      <protection/>
    </xf>
    <xf numFmtId="49" fontId="9" fillId="0" borderId="4" xfId="20" applyNumberFormat="1" applyFont="1" applyFill="1" applyBorder="1" applyAlignment="1">
      <alignment vertical="top"/>
      <protection/>
    </xf>
    <xf numFmtId="49" fontId="10" fillId="0" borderId="0" xfId="20" applyNumberFormat="1" applyFont="1" applyAlignment="1">
      <alignment vertical="top"/>
      <protection/>
    </xf>
    <xf numFmtId="49" fontId="9" fillId="0" borderId="6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176" fontId="1" fillId="0" borderId="4" xfId="22" applyNumberFormat="1" applyFont="1" applyFill="1" applyBorder="1" applyAlignment="1">
      <alignment horizontal="center" vertical="center" wrapText="1"/>
      <protection/>
    </xf>
    <xf numFmtId="180" fontId="1" fillId="0" borderId="4" xfId="22" applyNumberFormat="1" applyFont="1" applyFill="1" applyBorder="1" applyAlignment="1">
      <alignment horizontal="center" vertical="center" wrapText="1"/>
      <protection/>
    </xf>
    <xf numFmtId="0" fontId="1" fillId="0" borderId="8" xfId="0" applyFont="1" applyBorder="1" applyAlignment="1">
      <alignment horizontal="center" vertical="center" wrapText="1"/>
    </xf>
    <xf numFmtId="179" fontId="10" fillId="0" borderId="1" xfId="20" applyNumberFormat="1" applyFont="1" applyFill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/>
    </xf>
    <xf numFmtId="176" fontId="1" fillId="0" borderId="2" xfId="22" applyNumberFormat="1" applyFont="1" applyFill="1" applyBorder="1" applyAlignment="1">
      <alignment horizontal="center" vertical="center"/>
      <protection/>
    </xf>
    <xf numFmtId="180" fontId="1" fillId="0" borderId="2" xfId="22" applyNumberFormat="1" applyFont="1" applyFill="1" applyBorder="1" applyAlignment="1">
      <alignment horizontal="center" vertical="center"/>
      <protection/>
    </xf>
    <xf numFmtId="177" fontId="1" fillId="0" borderId="2" xfId="22" applyNumberFormat="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179" fontId="10" fillId="0" borderId="2" xfId="20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9" fontId="10" fillId="0" borderId="4" xfId="20" applyNumberFormat="1" applyFont="1" applyFill="1" applyBorder="1" applyAlignment="1">
      <alignment horizontal="center" vertical="center" wrapText="1"/>
      <protection/>
    </xf>
    <xf numFmtId="49" fontId="9" fillId="0" borderId="8" xfId="20" applyNumberFormat="1" applyFont="1" applyFill="1" applyBorder="1" applyAlignment="1">
      <alignment vertical="top"/>
      <protection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0" fontId="1" fillId="0" borderId="1" xfId="22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6" fontId="1" fillId="0" borderId="13" xfId="22" applyNumberFormat="1" applyFont="1" applyFill="1" applyBorder="1" applyAlignment="1">
      <alignment horizontal="center" vertical="center"/>
      <protection/>
    </xf>
    <xf numFmtId="177" fontId="1" fillId="0" borderId="13" xfId="22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49" fontId="14" fillId="0" borderId="12" xfId="20" applyNumberFormat="1" applyFont="1" applyFill="1" applyBorder="1" applyAlignment="1">
      <alignment vertical="top"/>
      <protection/>
    </xf>
    <xf numFmtId="49" fontId="14" fillId="0" borderId="0" xfId="20" applyNumberFormat="1" applyFont="1" applyAlignment="1">
      <alignment vertical="top"/>
      <protection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80" fontId="13" fillId="0" borderId="0" xfId="22" applyNumberFormat="1" applyFont="1" applyFill="1" applyBorder="1" applyAlignment="1">
      <alignment horizontal="center" vertical="center"/>
      <protection/>
    </xf>
    <xf numFmtId="177" fontId="13" fillId="0" borderId="0" xfId="22" applyNumberFormat="1" applyFont="1" applyFill="1" applyBorder="1" applyAlignment="1">
      <alignment horizontal="center" vertical="center"/>
      <protection/>
    </xf>
    <xf numFmtId="178" fontId="13" fillId="0" borderId="0" xfId="22" applyNumberFormat="1" applyFont="1" applyFill="1" applyBorder="1" applyAlignment="1">
      <alignment horizontal="center" vertical="center"/>
      <protection/>
    </xf>
    <xf numFmtId="49" fontId="9" fillId="0" borderId="0" xfId="20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9" fontId="14" fillId="0" borderId="8" xfId="20" applyNumberFormat="1" applyFont="1" applyFill="1" applyBorder="1" applyAlignment="1">
      <alignment vertical="top"/>
      <protection/>
    </xf>
    <xf numFmtId="49" fontId="15" fillId="0" borderId="6" xfId="20" applyNumberFormat="1" applyFont="1" applyFill="1" applyBorder="1" applyAlignment="1">
      <alignment horizontal="left" vertical="center"/>
      <protection/>
    </xf>
    <xf numFmtId="49" fontId="16" fillId="0" borderId="0" xfId="0" applyNumberFormat="1" applyFont="1" applyFill="1" applyBorder="1" applyAlignment="1">
      <alignment horizontal="distributed" vertical="center"/>
    </xf>
    <xf numFmtId="49" fontId="17" fillId="0" borderId="7" xfId="20" applyNumberFormat="1" applyFont="1" applyFill="1" applyBorder="1" applyAlignment="1">
      <alignment vertical="center"/>
      <protection/>
    </xf>
    <xf numFmtId="176" fontId="16" fillId="0" borderId="0" xfId="22" applyNumberFormat="1" applyFont="1" applyFill="1" applyBorder="1" applyAlignment="1" quotePrefix="1">
      <alignment horizontal="right"/>
      <protection/>
    </xf>
    <xf numFmtId="49" fontId="17" fillId="0" borderId="8" xfId="20" applyNumberFormat="1" applyFont="1" applyFill="1" applyBorder="1" applyAlignment="1">
      <alignment horizontal="center" vertical="center"/>
      <protection/>
    </xf>
    <xf numFmtId="49" fontId="15" fillId="0" borderId="15" xfId="20" applyNumberFormat="1" applyFont="1" applyFill="1" applyBorder="1" applyAlignment="1">
      <alignment horizontal="left" vertical="center"/>
      <protection/>
    </xf>
    <xf numFmtId="49" fontId="16" fillId="0" borderId="16" xfId="0" applyNumberFormat="1" applyFont="1" applyFill="1" applyBorder="1" applyAlignment="1">
      <alignment horizontal="distributed" vertical="center"/>
    </xf>
    <xf numFmtId="49" fontId="17" fillId="0" borderId="17" xfId="20" applyNumberFormat="1" applyFont="1" applyFill="1" applyBorder="1" applyAlignment="1">
      <alignment vertical="center"/>
      <protection/>
    </xf>
    <xf numFmtId="176" fontId="16" fillId="0" borderId="16" xfId="22" applyNumberFormat="1" applyFont="1" applyFill="1" applyBorder="1" applyAlignment="1" quotePrefix="1">
      <alignment horizontal="right"/>
      <protection/>
    </xf>
    <xf numFmtId="49" fontId="17" fillId="0" borderId="18" xfId="20" applyNumberFormat="1" applyFont="1" applyFill="1" applyBorder="1" applyAlignment="1">
      <alignment horizontal="center" vertical="center"/>
      <protection/>
    </xf>
    <xf numFmtId="176" fontId="16" fillId="0" borderId="0" xfId="22" applyNumberFormat="1" applyFont="1" applyFill="1" applyBorder="1" applyAlignment="1">
      <alignment horizontal="right"/>
      <protection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distributed" vertical="center"/>
    </xf>
    <xf numFmtId="176" fontId="16" fillId="0" borderId="16" xfId="22" applyNumberFormat="1" applyFont="1" applyFill="1" applyBorder="1" applyAlignment="1">
      <alignment horizontal="right"/>
      <protection/>
    </xf>
    <xf numFmtId="49" fontId="16" fillId="0" borderId="6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7" xfId="0" applyFont="1" applyBorder="1" applyAlignment="1">
      <alignment/>
    </xf>
    <xf numFmtId="181" fontId="15" fillId="0" borderId="0" xfId="20" applyNumberFormat="1" applyFont="1" applyFill="1" applyBorder="1" applyAlignment="1" quotePrefix="1">
      <alignment horizontal="right"/>
      <protection/>
    </xf>
    <xf numFmtId="49" fontId="17" fillId="0" borderId="8" xfId="20" applyNumberFormat="1" applyFont="1" applyFill="1" applyBorder="1" applyAlignment="1">
      <alignment horizontal="center" vertical="top"/>
      <protection/>
    </xf>
    <xf numFmtId="49" fontId="10" fillId="0" borderId="6" xfId="20" applyNumberFormat="1" applyFont="1" applyBorder="1" applyAlignment="1">
      <alignment vertical="top"/>
      <protection/>
    </xf>
    <xf numFmtId="49" fontId="16" fillId="0" borderId="6" xfId="0" applyNumberFormat="1" applyFont="1" applyFill="1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176" fontId="16" fillId="0" borderId="6" xfId="22" applyNumberFormat="1" applyFont="1" applyFill="1" applyBorder="1" applyAlignment="1" quotePrefix="1">
      <alignment horizontal="right"/>
      <protection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distributed" vertical="center"/>
    </xf>
    <xf numFmtId="49" fontId="17" fillId="0" borderId="11" xfId="20" applyNumberFormat="1" applyFont="1" applyFill="1" applyBorder="1" applyAlignment="1">
      <alignment vertical="center"/>
      <protection/>
    </xf>
    <xf numFmtId="176" fontId="11" fillId="0" borderId="10" xfId="22" applyNumberFormat="1" applyFont="1" applyFill="1" applyBorder="1" applyAlignment="1" quotePrefix="1">
      <alignment horizontal="right"/>
      <protection/>
    </xf>
    <xf numFmtId="49" fontId="10" fillId="0" borderId="10" xfId="20" applyNumberFormat="1" applyFont="1" applyBorder="1" applyAlignment="1">
      <alignment vertical="top"/>
      <protection/>
    </xf>
    <xf numFmtId="49" fontId="10" fillId="0" borderId="11" xfId="20" applyNumberFormat="1" applyFont="1" applyBorder="1" applyAlignment="1">
      <alignment vertical="top"/>
      <protection/>
    </xf>
    <xf numFmtId="49" fontId="17" fillId="0" borderId="12" xfId="2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76" fontId="16" fillId="0" borderId="17" xfId="22" applyNumberFormat="1" applyFont="1" applyFill="1" applyBorder="1" applyAlignment="1" quotePrefix="1">
      <alignment horizontal="right"/>
      <protection/>
    </xf>
    <xf numFmtId="176" fontId="16" fillId="0" borderId="15" xfId="22" applyNumberFormat="1" applyFont="1" applyFill="1" applyBorder="1" applyAlignment="1" quotePrefix="1">
      <alignment horizontal="right"/>
      <protection/>
    </xf>
    <xf numFmtId="49" fontId="17" fillId="0" borderId="21" xfId="20" applyNumberFormat="1" applyFont="1" applyFill="1" applyBorder="1" applyAlignment="1">
      <alignment vertical="center"/>
      <protection/>
    </xf>
    <xf numFmtId="176" fontId="16" fillId="0" borderId="20" xfId="22" applyNumberFormat="1" applyFont="1" applyFill="1" applyBorder="1" applyAlignment="1" quotePrefix="1">
      <alignment horizontal="right"/>
      <protection/>
    </xf>
    <xf numFmtId="176" fontId="16" fillId="0" borderId="20" xfId="22" applyNumberFormat="1" applyFont="1" applyFill="1" applyBorder="1" applyAlignment="1">
      <alignment horizontal="right"/>
      <protection/>
    </xf>
    <xf numFmtId="49" fontId="17" fillId="0" borderId="22" xfId="20" applyNumberFormat="1" applyFont="1" applyFill="1" applyBorder="1" applyAlignment="1">
      <alignment horizontal="center" vertical="center"/>
      <protection/>
    </xf>
    <xf numFmtId="49" fontId="10" fillId="0" borderId="1" xfId="20" applyNumberFormat="1" applyFont="1" applyBorder="1" applyAlignment="1" quotePrefix="1">
      <alignment horizontal="center" vertical="center" wrapText="1"/>
      <protection/>
    </xf>
    <xf numFmtId="176" fontId="10" fillId="0" borderId="2" xfId="20" applyNumberFormat="1" applyFont="1" applyFill="1" applyBorder="1" applyAlignment="1">
      <alignment horizontal="right" vertical="top"/>
      <protection/>
    </xf>
    <xf numFmtId="49" fontId="1" fillId="0" borderId="5" xfId="22" applyNumberFormat="1" applyFont="1" applyFill="1" applyBorder="1" applyAlignment="1">
      <alignment horizontal="center"/>
      <protection/>
    </xf>
    <xf numFmtId="178" fontId="1" fillId="0" borderId="2" xfId="22" applyNumberFormat="1" applyFont="1" applyFill="1" applyBorder="1" applyAlignment="1">
      <alignment horizontal="center"/>
      <protection/>
    </xf>
    <xf numFmtId="49" fontId="10" fillId="0" borderId="2" xfId="20" applyNumberFormat="1" applyFont="1" applyBorder="1" applyAlignment="1">
      <alignment vertical="top"/>
      <protection/>
    </xf>
    <xf numFmtId="49" fontId="10" fillId="0" borderId="2" xfId="20" applyNumberFormat="1" applyFont="1" applyFill="1" applyBorder="1" applyAlignment="1">
      <alignment vertical="top"/>
      <protection/>
    </xf>
    <xf numFmtId="178" fontId="1" fillId="0" borderId="5" xfId="22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 vertical="center"/>
      <protection/>
    </xf>
    <xf numFmtId="176" fontId="10" fillId="0" borderId="5" xfId="20" applyNumberFormat="1" applyFont="1" applyFill="1" applyBorder="1" applyAlignment="1">
      <alignment horizontal="right" vertical="top"/>
      <protection/>
    </xf>
    <xf numFmtId="49" fontId="1" fillId="0" borderId="2" xfId="22" applyNumberFormat="1" applyFont="1" applyFill="1" applyBorder="1" applyAlignment="1">
      <alignment horizontal="center"/>
      <protection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1" fillId="0" borderId="4" xfId="22" applyNumberFormat="1" applyFont="1" applyFill="1" applyBorder="1" applyAlignment="1">
      <alignment horizontal="center" vertical="center"/>
      <protection/>
    </xf>
    <xf numFmtId="177" fontId="1" fillId="0" borderId="2" xfId="22" applyNumberFormat="1" applyFont="1" applyFill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0" fillId="0" borderId="11" xfId="20" applyNumberFormat="1" applyFont="1" applyBorder="1" applyAlignment="1">
      <alignment horizontal="center" vertical="center"/>
      <protection/>
    </xf>
    <xf numFmtId="49" fontId="10" fillId="0" borderId="1" xfId="20" applyNumberFormat="1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0" fillId="0" borderId="23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180" fontId="1" fillId="0" borderId="1" xfId="22" applyNumberFormat="1" applyFont="1" applyFill="1" applyBorder="1" applyAlignment="1">
      <alignment horizontal="center" vertical="center"/>
      <protection/>
    </xf>
    <xf numFmtId="177" fontId="1" fillId="0" borderId="1" xfId="22" applyNumberFormat="1" applyFont="1" applyFill="1" applyBorder="1" applyAlignment="1">
      <alignment horizontal="center" vertical="center"/>
      <protection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0" fillId="0" borderId="4" xfId="20" applyNumberFormat="1" applyFont="1" applyBorder="1" applyAlignment="1">
      <alignment horizontal="center" vertical="center" wrapText="1"/>
      <protection/>
    </xf>
    <xf numFmtId="49" fontId="18" fillId="0" borderId="4" xfId="20" applyNumberFormat="1" applyFont="1" applyBorder="1" applyAlignment="1">
      <alignment horizontal="center" vertical="center" wrapText="1"/>
      <protection/>
    </xf>
    <xf numFmtId="176" fontId="1" fillId="0" borderId="8" xfId="22" applyNumberFormat="1" applyFont="1" applyFill="1" applyBorder="1" applyAlignment="1">
      <alignment horizontal="center" vertical="center"/>
      <protection/>
    </xf>
    <xf numFmtId="180" fontId="1" fillId="0" borderId="6" xfId="22" applyNumberFormat="1" applyFont="1" applyFill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 vertical="center"/>
    </xf>
    <xf numFmtId="49" fontId="10" fillId="0" borderId="4" xfId="20" applyNumberFormat="1" applyFont="1" applyBorder="1" applyAlignment="1">
      <alignment horizontal="center" vertical="center"/>
      <protection/>
    </xf>
    <xf numFmtId="49" fontId="10" fillId="0" borderId="6" xfId="20" applyNumberFormat="1" applyFont="1" applyBorder="1" applyAlignment="1">
      <alignment horizontal="center" vertical="center"/>
      <protection/>
    </xf>
    <xf numFmtId="49" fontId="10" fillId="0" borderId="3" xfId="20" applyNumberFormat="1" applyFont="1" applyBorder="1" applyAlignment="1">
      <alignment horizontal="center" vertical="center"/>
      <protection/>
    </xf>
    <xf numFmtId="49" fontId="10" fillId="0" borderId="3" xfId="20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9" fontId="17" fillId="0" borderId="4" xfId="20" applyNumberFormat="1" applyFont="1" applyFill="1" applyBorder="1" applyAlignment="1">
      <alignment horizontal="center" vertical="center" wrapText="1"/>
      <protection/>
    </xf>
    <xf numFmtId="49" fontId="10" fillId="0" borderId="3" xfId="20" applyNumberFormat="1" applyFont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 wrapText="1"/>
    </xf>
    <xf numFmtId="49" fontId="10" fillId="0" borderId="8" xfId="20" applyNumberFormat="1" applyFont="1" applyBorder="1" applyAlignment="1">
      <alignment horizontal="center" vertical="center" wrapText="1"/>
      <protection/>
    </xf>
    <xf numFmtId="49" fontId="10" fillId="0" borderId="0" xfId="20" applyNumberFormat="1" applyFont="1" applyBorder="1" applyAlignment="1">
      <alignment horizontal="center" vertical="center" wrapText="1"/>
      <protection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" fillId="0" borderId="12" xfId="22" applyNumberFormat="1" applyFont="1" applyFill="1" applyBorder="1" applyAlignment="1">
      <alignment horizontal="center" vertical="center"/>
      <protection/>
    </xf>
    <xf numFmtId="177" fontId="1" fillId="0" borderId="12" xfId="22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" fillId="0" borderId="12" xfId="20" applyNumberFormat="1" applyFont="1" applyBorder="1" applyAlignment="1">
      <alignment horizontal="center" vertical="center"/>
      <protection/>
    </xf>
    <xf numFmtId="49" fontId="10" fillId="0" borderId="13" xfId="20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11" fillId="0" borderId="11" xfId="22" applyNumberFormat="1" applyFont="1" applyFill="1" applyBorder="1" applyAlignment="1" quotePrefix="1">
      <alignment horizontal="right"/>
      <protection/>
    </xf>
    <xf numFmtId="0" fontId="4" fillId="0" borderId="0" xfId="0" applyFont="1" applyAlignment="1" quotePrefix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16" fillId="0" borderId="8" xfId="0" applyFont="1" applyBorder="1" applyAlignment="1" quotePrefix="1">
      <alignment horizontal="left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horizontal="distributed" vertical="center"/>
    </xf>
    <xf numFmtId="0" fontId="16" fillId="0" borderId="26" xfId="0" applyFont="1" applyBorder="1" applyAlignment="1">
      <alignment vertical="center"/>
    </xf>
    <xf numFmtId="176" fontId="16" fillId="0" borderId="25" xfId="0" applyNumberFormat="1" applyFont="1" applyBorder="1" applyAlignment="1">
      <alignment horizontal="right" vertical="center"/>
    </xf>
    <xf numFmtId="0" fontId="16" fillId="0" borderId="27" xfId="0" applyFont="1" applyBorder="1" applyAlignment="1" quotePrefix="1">
      <alignment horizontal="left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horizontal="distributed" vertical="center"/>
    </xf>
    <xf numFmtId="0" fontId="16" fillId="0" borderId="30" xfId="0" applyFont="1" applyBorder="1" applyAlignment="1">
      <alignment vertical="center"/>
    </xf>
    <xf numFmtId="176" fontId="16" fillId="0" borderId="29" xfId="0" applyNumberFormat="1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182" fontId="16" fillId="0" borderId="0" xfId="0" applyNumberFormat="1" applyFont="1" applyBorder="1" applyAlignment="1">
      <alignment vertical="center"/>
    </xf>
    <xf numFmtId="182" fontId="16" fillId="0" borderId="0" xfId="0" applyNumberFormat="1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4" xfId="0" applyFont="1" applyBorder="1" applyAlignment="1" quotePrefix="1">
      <alignment horizontal="left"/>
    </xf>
    <xf numFmtId="31" fontId="22" fillId="0" borderId="0" xfId="0" applyNumberFormat="1" applyFont="1" applyAlignment="1" quotePrefix="1">
      <alignment horizontal="center"/>
    </xf>
    <xf numFmtId="31" fontId="22" fillId="0" borderId="0" xfId="0" applyNumberFormat="1" applyFont="1" applyAlignment="1" quotePrefix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38" fontId="0" fillId="0" borderId="1" xfId="16" applyBorder="1" applyAlignment="1" applyProtection="1">
      <alignment horizont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38" fontId="0" fillId="0" borderId="1" xfId="16" applyFont="1" applyBorder="1" applyAlignment="1" applyProtection="1">
      <alignment horizontal="center"/>
      <protection/>
    </xf>
    <xf numFmtId="38" fontId="0" fillId="0" borderId="2" xfId="16" applyBorder="1" applyAlignment="1" applyProtection="1">
      <alignment horizontal="center"/>
      <protection/>
    </xf>
    <xf numFmtId="38" fontId="0" fillId="0" borderId="3" xfId="16" applyBorder="1" applyAlignment="1" applyProtection="1">
      <alignment horizontal="center"/>
      <protection/>
    </xf>
    <xf numFmtId="38" fontId="0" fillId="0" borderId="4" xfId="16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49" fontId="0" fillId="0" borderId="8" xfId="0" applyNumberFormat="1" applyBorder="1" applyAlignment="1" applyProtection="1">
      <alignment/>
      <protection locked="0"/>
    </xf>
    <xf numFmtId="38" fontId="0" fillId="0" borderId="6" xfId="16" applyBorder="1" applyAlignment="1" applyProtection="1">
      <alignment/>
      <protection/>
    </xf>
    <xf numFmtId="38" fontId="0" fillId="0" borderId="0" xfId="16" applyAlignment="1" applyProtection="1">
      <alignment/>
      <protection/>
    </xf>
    <xf numFmtId="38" fontId="0" fillId="0" borderId="4" xfId="16" applyBorder="1" applyAlignment="1" applyProtection="1">
      <alignment horizontal="center"/>
      <protection/>
    </xf>
    <xf numFmtId="38" fontId="0" fillId="0" borderId="4" xfId="16" applyFont="1" applyBorder="1" applyAlignment="1" applyProtection="1" quotePrefix="1">
      <alignment horizontal="center"/>
      <protection/>
    </xf>
    <xf numFmtId="38" fontId="0" fillId="0" borderId="6" xfId="16" applyFont="1" applyBorder="1" applyAlignment="1" applyProtection="1">
      <alignment horizontal="center"/>
      <protection/>
    </xf>
    <xf numFmtId="38" fontId="0" fillId="0" borderId="8" xfId="16" applyBorder="1" applyAlignment="1" applyProtection="1">
      <alignment horizontal="center"/>
      <protection/>
    </xf>
    <xf numFmtId="0" fontId="0" fillId="0" borderId="6" xfId="0" applyBorder="1" applyAlignment="1" applyProtection="1">
      <alignment vertical="center"/>
      <protection/>
    </xf>
    <xf numFmtId="38" fontId="0" fillId="0" borderId="6" xfId="16" applyFont="1" applyBorder="1" applyAlignment="1" applyProtection="1">
      <alignment/>
      <protection/>
    </xf>
    <xf numFmtId="38" fontId="0" fillId="0" borderId="9" xfId="16" applyFont="1" applyBorder="1" applyAlignment="1" applyProtection="1">
      <alignment horizontal="center"/>
      <protection/>
    </xf>
    <xf numFmtId="38" fontId="0" fillId="0" borderId="12" xfId="16" applyFont="1" applyBorder="1" applyAlignment="1" applyProtection="1">
      <alignment horizontal="center"/>
      <protection/>
    </xf>
    <xf numFmtId="0" fontId="0" fillId="0" borderId="8" xfId="0" applyBorder="1" applyAlignment="1" applyProtection="1">
      <alignment vertical="center"/>
      <protection/>
    </xf>
    <xf numFmtId="38" fontId="23" fillId="0" borderId="4" xfId="16" applyFont="1" applyFill="1" applyBorder="1" applyAlignment="1" applyProtection="1">
      <alignment horizontal="center"/>
      <protection/>
    </xf>
    <xf numFmtId="38" fontId="0" fillId="0" borderId="1" xfId="16" applyBorder="1" applyAlignment="1" applyProtection="1">
      <alignment/>
      <protection locked="0"/>
    </xf>
    <xf numFmtId="38" fontId="0" fillId="0" borderId="4" xfId="16" applyBorder="1" applyAlignment="1" applyProtection="1">
      <alignment/>
      <protection locked="0"/>
    </xf>
    <xf numFmtId="38" fontId="0" fillId="0" borderId="8" xfId="16" applyFill="1" applyBorder="1" applyAlignment="1" applyProtection="1">
      <alignment horizontal="center"/>
      <protection/>
    </xf>
    <xf numFmtId="38" fontId="0" fillId="0" borderId="6" xfId="16" applyBorder="1" applyAlignment="1" applyProtection="1">
      <alignment/>
      <protection locked="0"/>
    </xf>
    <xf numFmtId="38" fontId="0" fillId="0" borderId="8" xfId="16" applyBorder="1" applyAlignment="1" applyProtection="1">
      <alignment/>
      <protection locked="0"/>
    </xf>
    <xf numFmtId="38" fontId="23" fillId="0" borderId="8" xfId="16" applyFont="1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38" fontId="23" fillId="0" borderId="8" xfId="16" applyFon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 locked="0"/>
    </xf>
    <xf numFmtId="38" fontId="0" fillId="0" borderId="6" xfId="16" applyBorder="1" applyAlignment="1" applyProtection="1" quotePrefix="1">
      <alignment/>
      <protection locked="0"/>
    </xf>
    <xf numFmtId="38" fontId="23" fillId="0" borderId="13" xfId="16" applyFont="1" applyBorder="1" applyAlignment="1" applyProtection="1">
      <alignment horizontal="center"/>
      <protection/>
    </xf>
    <xf numFmtId="38" fontId="0" fillId="0" borderId="14" xfId="16" applyBorder="1" applyAlignment="1" applyProtection="1">
      <alignment/>
      <protection locked="0"/>
    </xf>
    <xf numFmtId="38" fontId="0" fillId="0" borderId="13" xfId="16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183" fontId="16" fillId="0" borderId="0" xfId="22" applyNumberFormat="1" applyFont="1" applyFill="1" applyBorder="1" applyAlignment="1" quotePrefix="1">
      <alignment horizontal="right"/>
      <protection/>
    </xf>
    <xf numFmtId="183" fontId="16" fillId="0" borderId="0" xfId="22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189" fontId="0" fillId="2" borderId="13" xfId="0" applyNumberFormat="1" applyFill="1" applyBorder="1" applyAlignment="1">
      <alignment vertical="center"/>
    </xf>
    <xf numFmtId="189" fontId="0" fillId="2" borderId="13" xfId="0" applyNumberForma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89" fontId="0" fillId="3" borderId="13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JB16_主３（名目）実数ＨＰ－１" xfId="21"/>
    <cellStyle name="標準_第7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5"/>
          <c:w val="0.9725"/>
          <c:h val="0.9502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'推定用データ'!$G$5:$G$51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'推定用データ'!$H$5:$H$51</c:f>
              <c:numCache/>
            </c:numRef>
          </c:val>
          <c:smooth val="0"/>
        </c:ser>
        <c:ser>
          <c:idx val="2"/>
          <c:order val="2"/>
          <c:tx>
            <c:v>預金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'推定用データ'!$I$5:$I$51</c:f>
              <c:numCache/>
            </c:numRef>
          </c:val>
          <c:smooth val="0"/>
        </c:ser>
        <c:marker val="1"/>
        <c:axId val="12684162"/>
        <c:axId val="47048595"/>
      </c:lineChart>
      <c:catAx>
        <c:axId val="12684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48595"/>
        <c:crosses val="autoZero"/>
        <c:auto val="1"/>
        <c:lblOffset val="100"/>
        <c:tickLblSkip val="1"/>
        <c:noMultiLvlLbl val="0"/>
      </c:catAx>
      <c:valAx>
        <c:axId val="47048595"/>
        <c:scaling>
          <c:orientation val="minMax"/>
          <c:max val="4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crossAx val="126841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35"/>
          <c:w val="0.9725"/>
          <c:h val="0.9532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'推定用データ'!$C$5:$C$51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'推定用データ'!$D$5:$D$51</c:f>
              <c:numCache/>
            </c:numRef>
          </c:val>
          <c:smooth val="0"/>
        </c:ser>
        <c:ser>
          <c:idx val="2"/>
          <c:order val="2"/>
          <c:tx>
            <c:v>預金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'推定用データ'!$B$5:$B$51</c:f>
              <c:strCache/>
            </c:strRef>
          </c:cat>
          <c:val>
            <c:numRef>
              <c:f>'推定用データ'!$E$5:$E$51</c:f>
              <c:numCache/>
            </c:numRef>
          </c:val>
          <c:smooth val="0"/>
        </c:ser>
        <c:marker val="1"/>
        <c:axId val="20784172"/>
        <c:axId val="52839821"/>
      </c:lineChart>
      <c:catAx>
        <c:axId val="20784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39821"/>
        <c:crosses val="autoZero"/>
        <c:auto val="1"/>
        <c:lblOffset val="100"/>
        <c:tickLblSkip val="1"/>
        <c:noMultiLvlLbl val="0"/>
      </c:catAx>
      <c:valAx>
        <c:axId val="52839821"/>
        <c:scaling>
          <c:orientation val="minMax"/>
          <c:max val="40"/>
        </c:scaling>
        <c:axPos val="l"/>
        <c:delete val="0"/>
        <c:numFmt formatCode="General" sourceLinked="0"/>
        <c:majorTickMark val="in"/>
        <c:minorTickMark val="none"/>
        <c:tickLblPos val="nextTo"/>
        <c:crossAx val="20784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</cdr:y>
    </cdr:from>
    <cdr:to>
      <cdr:x>0.141</cdr:x>
      <cdr:y>0.049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（万円）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</cdr:y>
    </cdr:from>
    <cdr:to>
      <cdr:x>0.13225</cdr:x>
      <cdr:y>0.046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</xdr:row>
      <xdr:rowOff>0</xdr:rowOff>
    </xdr:from>
    <xdr:to>
      <xdr:col>17</xdr:col>
      <xdr:colOff>428625</xdr:colOff>
      <xdr:row>51</xdr:row>
      <xdr:rowOff>123825</xdr:rowOff>
    </xdr:to>
    <xdr:graphicFrame>
      <xdr:nvGraphicFramePr>
        <xdr:cNvPr id="1" name="Chart 2"/>
        <xdr:cNvGraphicFramePr/>
      </xdr:nvGraphicFramePr>
      <xdr:xfrm>
        <a:off x="7200900" y="5143500"/>
        <a:ext cx="5229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3</xdr:row>
      <xdr:rowOff>19050</xdr:rowOff>
    </xdr:from>
    <xdr:to>
      <xdr:col>17</xdr:col>
      <xdr:colOff>438150</xdr:colOff>
      <xdr:row>27</xdr:row>
      <xdr:rowOff>47625</xdr:rowOff>
    </xdr:to>
    <xdr:graphicFrame>
      <xdr:nvGraphicFramePr>
        <xdr:cNvPr id="2" name="Chart 6"/>
        <xdr:cNvGraphicFramePr/>
      </xdr:nvGraphicFramePr>
      <xdr:xfrm>
        <a:off x="7219950" y="704850"/>
        <a:ext cx="52197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1</xdr:row>
      <xdr:rowOff>76200</xdr:rowOff>
    </xdr:from>
    <xdr:ext cx="7515225" cy="523875"/>
    <xdr:sp>
      <xdr:nvSpPr>
        <xdr:cNvPr id="1" name="テキスト 3"/>
        <xdr:cNvSpPr txBox="1">
          <a:spLocks noChangeArrowheads="1"/>
        </xdr:cNvSpPr>
      </xdr:nvSpPr>
      <xdr:spPr>
        <a:xfrm>
          <a:off x="2914650" y="257175"/>
          <a:ext cx="7515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 都道府県別預金、現金、貸出金（国内銀行）＜2007年3月末＞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L3" sqref="L3"/>
    </sheetView>
  </sheetViews>
  <sheetFormatPr defaultColWidth="9.00390625" defaultRowHeight="13.5"/>
  <cols>
    <col min="1" max="1" width="3.00390625" style="0" customWidth="1"/>
    <col min="3" max="9" width="10.50390625" style="0" customWidth="1"/>
    <col min="11" max="11" width="9.00390625" style="299" customWidth="1"/>
  </cols>
  <sheetData>
    <row r="1" spans="1:9" ht="13.5">
      <c r="A1" s="280" t="s">
        <v>309</v>
      </c>
      <c r="B1" s="279"/>
      <c r="C1" s="284" t="s">
        <v>308</v>
      </c>
      <c r="D1" s="285"/>
      <c r="E1" s="285"/>
      <c r="F1" s="286"/>
      <c r="G1" s="292" t="s">
        <v>297</v>
      </c>
      <c r="H1" s="293"/>
      <c r="I1" s="294"/>
    </row>
    <row r="2" spans="1:11" s="277" customFormat="1" ht="27">
      <c r="A2" s="281"/>
      <c r="B2" s="282"/>
      <c r="C2" s="287" t="s">
        <v>310</v>
      </c>
      <c r="D2" s="287" t="s">
        <v>311</v>
      </c>
      <c r="E2" s="287" t="s">
        <v>294</v>
      </c>
      <c r="F2" s="287" t="s">
        <v>295</v>
      </c>
      <c r="G2" s="295" t="s">
        <v>310</v>
      </c>
      <c r="H2" s="295" t="s">
        <v>311</v>
      </c>
      <c r="I2" s="295" t="s">
        <v>294</v>
      </c>
      <c r="K2" s="298"/>
    </row>
    <row r="3" spans="1:11" s="277" customFormat="1" ht="13.5">
      <c r="A3" s="283"/>
      <c r="B3" s="283"/>
      <c r="C3" s="287" t="s">
        <v>305</v>
      </c>
      <c r="D3" s="287" t="s">
        <v>305</v>
      </c>
      <c r="E3" s="287" t="s">
        <v>305</v>
      </c>
      <c r="F3" s="287" t="s">
        <v>306</v>
      </c>
      <c r="G3" s="295" t="s">
        <v>307</v>
      </c>
      <c r="H3" s="295" t="s">
        <v>307</v>
      </c>
      <c r="I3" s="295" t="s">
        <v>307</v>
      </c>
      <c r="K3" s="298" t="s">
        <v>296</v>
      </c>
    </row>
    <row r="4" spans="1:9" ht="13.5">
      <c r="A4" s="227"/>
      <c r="B4" s="227"/>
      <c r="C4" s="288" t="s">
        <v>298</v>
      </c>
      <c r="D4" s="288" t="s">
        <v>299</v>
      </c>
      <c r="E4" s="288" t="s">
        <v>300</v>
      </c>
      <c r="F4" s="289" t="s">
        <v>301</v>
      </c>
      <c r="G4" s="296" t="s">
        <v>302</v>
      </c>
      <c r="H4" s="296" t="s">
        <v>303</v>
      </c>
      <c r="I4" s="296" t="s">
        <v>304</v>
      </c>
    </row>
    <row r="5" spans="1:9" ht="13.5">
      <c r="A5" s="278" t="s">
        <v>198</v>
      </c>
      <c r="B5" s="278" t="s">
        <v>199</v>
      </c>
      <c r="C5" s="290">
        <f>'実質'!E9/1000000</f>
        <v>11.754268</v>
      </c>
      <c r="D5" s="290">
        <f>'所得'!AQ9/(デフレータ!E9/100)/1000000</f>
        <v>12.513463332317915</v>
      </c>
      <c r="E5" s="290">
        <f>VLOOKUP(IF(B5="北海道",B5,LEFT(B5,LEN(B5)-1)),'預金'!A$10:G$64,7,FALSE)/(デフレータ!E9/100)/10000</f>
        <v>9.094910941292575</v>
      </c>
      <c r="F5" s="290">
        <f>'人口'!M7/10000</f>
        <v>562.7737</v>
      </c>
      <c r="G5" s="297">
        <f>C5/$F5*10000</f>
        <v>208.86313628373185</v>
      </c>
      <c r="H5" s="297">
        <f>D5/$F5*10000</f>
        <v>222.3533781397019</v>
      </c>
      <c r="I5" s="297">
        <f>E5/$F5*10000</f>
        <v>161.6086704352491</v>
      </c>
    </row>
    <row r="6" spans="1:9" ht="13.5">
      <c r="A6" s="278" t="s">
        <v>29</v>
      </c>
      <c r="B6" s="278" t="s">
        <v>30</v>
      </c>
      <c r="C6" s="290">
        <f>'実質'!E10/1000000</f>
        <v>2.179683</v>
      </c>
      <c r="D6" s="290">
        <f>'所得'!AQ10/(デフレータ!E10/100)/1000000</f>
        <v>2.780223869111384</v>
      </c>
      <c r="E6" s="290">
        <f>VLOOKUP(IF(B6="北海道",B6,LEFT(B6,LEN(B6)-1)),'預金'!A$10:G$64,7,FALSE)/(デフレータ!E10/100)/10000</f>
        <v>2.55102931110818</v>
      </c>
      <c r="F6" s="290">
        <f>'人口'!M8/10000</f>
        <v>143.6657</v>
      </c>
      <c r="G6" s="297">
        <f aca="true" t="shared" si="0" ref="G6:G51">C6/$F6*10000</f>
        <v>151.7190950936793</v>
      </c>
      <c r="H6" s="297">
        <f aca="true" t="shared" si="1" ref="H6:H51">D6/$F6*10000</f>
        <v>193.5203649243615</v>
      </c>
      <c r="I6" s="297">
        <f aca="true" t="shared" si="2" ref="I6:I51">E6/$F6*10000</f>
        <v>177.56704008738203</v>
      </c>
    </row>
    <row r="7" spans="1:9" ht="13.5">
      <c r="A7" s="278" t="s">
        <v>31</v>
      </c>
      <c r="B7" s="278" t="s">
        <v>32</v>
      </c>
      <c r="C7" s="290">
        <f>'実質'!E11/1000000</f>
        <v>2.475492</v>
      </c>
      <c r="D7" s="290">
        <f>'所得'!AQ11/(デフレータ!E11/100)/1000000</f>
        <v>2.7948679394488303</v>
      </c>
      <c r="E7" s="290">
        <f>VLOOKUP(IF(B7="北海道",B7,LEFT(B7,LEN(B7)-1)),'預金'!A$10:G$64,7,FALSE)/(デフレータ!E11/100)/10000</f>
        <v>2.6384402371495677</v>
      </c>
      <c r="F7" s="290">
        <f>'人口'!M9/10000</f>
        <v>138.5041</v>
      </c>
      <c r="G7" s="297">
        <f t="shared" si="0"/>
        <v>178.73059353477623</v>
      </c>
      <c r="H7" s="297">
        <f t="shared" si="1"/>
        <v>201.7895455404447</v>
      </c>
      <c r="I7" s="297">
        <f t="shared" si="2"/>
        <v>190.49546093939225</v>
      </c>
    </row>
    <row r="8" spans="1:9" ht="13.5">
      <c r="A8" s="278" t="s">
        <v>33</v>
      </c>
      <c r="B8" s="278" t="s">
        <v>34</v>
      </c>
      <c r="C8" s="290">
        <f>'実質'!E12/1000000</f>
        <v>4.298556</v>
      </c>
      <c r="D8" s="290">
        <f>'所得'!AQ12/(デフレータ!E12/100)/1000000</f>
        <v>5.41636739856372</v>
      </c>
      <c r="E8" s="290">
        <f>VLOOKUP(IF(B8="北海道",B8,LEFT(B8,LEN(B8)-1)),'預金'!A$10:G$64,7,FALSE)/(デフレータ!E12/100)/10000</f>
        <v>5.1575801885873025</v>
      </c>
      <c r="F8" s="290">
        <f>'人口'!M10/10000</f>
        <v>236.0218</v>
      </c>
      <c r="G8" s="297">
        <f t="shared" si="0"/>
        <v>182.12537994371704</v>
      </c>
      <c r="H8" s="297">
        <f t="shared" si="1"/>
        <v>229.48589488613845</v>
      </c>
      <c r="I8" s="297">
        <f t="shared" si="2"/>
        <v>218.5213479681666</v>
      </c>
    </row>
    <row r="9" spans="1:9" ht="13.5">
      <c r="A9" s="278" t="s">
        <v>35</v>
      </c>
      <c r="B9" s="278" t="s">
        <v>36</v>
      </c>
      <c r="C9" s="290">
        <f>'実質'!E13/1000000</f>
        <v>2.167811</v>
      </c>
      <c r="D9" s="290">
        <f>'所得'!AQ13/(デフレータ!E13/100)/1000000</f>
        <v>2.2825451037831987</v>
      </c>
      <c r="E9" s="290">
        <f>VLOOKUP(IF(B9="北海道",B9,LEFT(B9,LEN(B9)-1)),'預金'!A$10:G$64,7,FALSE)/(デフレータ!E13/100)/10000</f>
        <v>2.2338129504926743</v>
      </c>
      <c r="F9" s="290">
        <f>'人口'!M11/10000</f>
        <v>114.5501</v>
      </c>
      <c r="G9" s="297">
        <f t="shared" si="0"/>
        <v>189.24566630670773</v>
      </c>
      <c r="H9" s="297">
        <f t="shared" si="1"/>
        <v>199.26172947759963</v>
      </c>
      <c r="I9" s="297">
        <f t="shared" si="2"/>
        <v>195.00750767504124</v>
      </c>
    </row>
    <row r="10" spans="1:9" ht="13.5">
      <c r="A10" s="278" t="s">
        <v>37</v>
      </c>
      <c r="B10" s="278" t="s">
        <v>38</v>
      </c>
      <c r="C10" s="290">
        <f>'実質'!E14/1000000</f>
        <v>2.033899</v>
      </c>
      <c r="D10" s="290">
        <f>'所得'!AQ14/(デフレータ!E14/100)/1000000</f>
        <v>2.5953415946955856</v>
      </c>
      <c r="E10" s="290">
        <f>VLOOKUP(IF(B10="北海道",B10,LEFT(B10,LEN(B10)-1)),'預金'!A$10:G$64,7,FALSE)/(デフレータ!E14/100)/10000</f>
        <v>2.374915029041482</v>
      </c>
      <c r="F10" s="290">
        <f>'人口'!M12/10000</f>
        <v>121.6181</v>
      </c>
      <c r="G10" s="297">
        <f t="shared" si="0"/>
        <v>167.23653798242202</v>
      </c>
      <c r="H10" s="297">
        <f t="shared" si="1"/>
        <v>213.40093248419322</v>
      </c>
      <c r="I10" s="297">
        <f t="shared" si="2"/>
        <v>195.2764456147138</v>
      </c>
    </row>
    <row r="11" spans="1:9" ht="13.5">
      <c r="A11" s="278" t="s">
        <v>39</v>
      </c>
      <c r="B11" s="278" t="s">
        <v>40</v>
      </c>
      <c r="C11" s="290">
        <f>'実質'!E15/1000000</f>
        <v>3.53983</v>
      </c>
      <c r="D11" s="290">
        <f>'所得'!AQ15/(デフレータ!E15/100)/1000000</f>
        <v>4.693293325538424</v>
      </c>
      <c r="E11" s="290">
        <f>VLOOKUP(IF(B11="北海道",B11,LEFT(B11,LEN(B11)-1)),'預金'!A$10:G$64,7,FALSE)/(デフレータ!E15/100)/10000</f>
        <v>3.3235038710442306</v>
      </c>
      <c r="F11" s="290">
        <f>'人口'!M13/10000</f>
        <v>209.1319</v>
      </c>
      <c r="G11" s="297">
        <f t="shared" si="0"/>
        <v>169.2630344772844</v>
      </c>
      <c r="H11" s="297">
        <f t="shared" si="1"/>
        <v>224.41785904199332</v>
      </c>
      <c r="I11" s="297">
        <f t="shared" si="2"/>
        <v>158.91903009747583</v>
      </c>
    </row>
    <row r="12" spans="1:9" ht="13.5">
      <c r="A12" s="278" t="s">
        <v>41</v>
      </c>
      <c r="B12" s="278" t="s">
        <v>42</v>
      </c>
      <c r="C12" s="290">
        <f>'実質'!E16/1000000</f>
        <v>5.602828</v>
      </c>
      <c r="D12" s="290">
        <f>'所得'!AQ16/(デフレータ!E16/100)/1000000</f>
        <v>6.6086537280633735</v>
      </c>
      <c r="E12" s="290">
        <f>VLOOKUP(IF(B12="北海道",B12,LEFT(B12,LEN(B12)-1)),'預金'!A$10:G$64,7,FALSE)/(デフレータ!E16/100)/10000</f>
        <v>6.874880387174256</v>
      </c>
      <c r="F12" s="290">
        <f>'人口'!M14/10000</f>
        <v>297.5167</v>
      </c>
      <c r="G12" s="297">
        <f t="shared" si="0"/>
        <v>188.31978171309373</v>
      </c>
      <c r="H12" s="297">
        <f t="shared" si="1"/>
        <v>222.1271521250193</v>
      </c>
      <c r="I12" s="297">
        <f t="shared" si="2"/>
        <v>231.07544508171324</v>
      </c>
    </row>
    <row r="13" spans="1:9" ht="13.5">
      <c r="A13" s="278" t="s">
        <v>43</v>
      </c>
      <c r="B13" s="278" t="s">
        <v>44</v>
      </c>
      <c r="C13" s="290">
        <f>'実質'!E17/1000000</f>
        <v>3.862674</v>
      </c>
      <c r="D13" s="290">
        <f>'所得'!AQ17/(デフレータ!E17/100)/1000000</f>
        <v>5.002257126546776</v>
      </c>
      <c r="E13" s="290">
        <f>VLOOKUP(IF(B13="北海道",B13,LEFT(B13,LEN(B13)-1)),'預金'!A$10:G$64,7,FALSE)/(デフレータ!E17/100)/10000</f>
        <v>4.939080633268627</v>
      </c>
      <c r="F13" s="290">
        <f>'人口'!M15/10000</f>
        <v>201.6631</v>
      </c>
      <c r="G13" s="297">
        <f t="shared" si="0"/>
        <v>191.54094130259827</v>
      </c>
      <c r="H13" s="297">
        <f t="shared" si="1"/>
        <v>248.05019493138687</v>
      </c>
      <c r="I13" s="297">
        <f t="shared" si="2"/>
        <v>244.91742085035025</v>
      </c>
    </row>
    <row r="14" spans="1:9" ht="13.5">
      <c r="A14" s="278" t="s">
        <v>45</v>
      </c>
      <c r="B14" s="278" t="s">
        <v>46</v>
      </c>
      <c r="C14" s="290">
        <f>'実質'!E18/1000000</f>
        <v>3.767861</v>
      </c>
      <c r="D14" s="290">
        <f>'所得'!AQ18/(デフレータ!E18/100)/1000000</f>
        <v>4.6993189898792505</v>
      </c>
      <c r="E14" s="290">
        <f>VLOOKUP(IF(B14="北海道",B14,LEFT(B14,LEN(B14)-1)),'預金'!A$10:G$64,7,FALSE)/(デフレータ!E18/100)/10000</f>
        <v>4.5777813302266885</v>
      </c>
      <c r="F14" s="290">
        <f>'人口'!M16/10000</f>
        <v>202.4135</v>
      </c>
      <c r="G14" s="297">
        <f t="shared" si="0"/>
        <v>186.14672440326362</v>
      </c>
      <c r="H14" s="297">
        <f t="shared" si="1"/>
        <v>232.1643067225877</v>
      </c>
      <c r="I14" s="297">
        <f t="shared" si="2"/>
        <v>226.15988213368618</v>
      </c>
    </row>
    <row r="15" spans="1:9" ht="13.5">
      <c r="A15" s="278" t="s">
        <v>47</v>
      </c>
      <c r="B15" s="278" t="s">
        <v>48</v>
      </c>
      <c r="C15" s="290">
        <f>'実質'!E19/1000000</f>
        <v>13.937749</v>
      </c>
      <c r="D15" s="290">
        <f>'所得'!AQ19/(デフレータ!E19/100)/1000000</f>
        <v>19.967567526384943</v>
      </c>
      <c r="E15" s="290">
        <f>VLOOKUP(IF(B15="北海道",B15,LEFT(B15,LEN(B15)-1)),'預金'!A$10:G$64,7,FALSE)/(デフレータ!E19/100)/10000</f>
        <v>18.418330249732424</v>
      </c>
      <c r="F15" s="290">
        <f>'人口'!M17/10000</f>
        <v>705.4243</v>
      </c>
      <c r="G15" s="297">
        <f t="shared" si="0"/>
        <v>197.57965525145644</v>
      </c>
      <c r="H15" s="297">
        <f t="shared" si="1"/>
        <v>283.0575516945609</v>
      </c>
      <c r="I15" s="297">
        <f t="shared" si="2"/>
        <v>261.0957724270687</v>
      </c>
    </row>
    <row r="16" spans="1:9" ht="13.5">
      <c r="A16" s="278" t="s">
        <v>49</v>
      </c>
      <c r="B16" s="278" t="s">
        <v>50</v>
      </c>
      <c r="C16" s="290">
        <f>'実質'!E20/1000000</f>
        <v>12.726012</v>
      </c>
      <c r="D16" s="290">
        <f>'所得'!AQ20/(デフレータ!E20/100)/1000000</f>
        <v>16.593073004302557</v>
      </c>
      <c r="E16" s="290">
        <f>VLOOKUP(IF(B16="北海道",B16,LEFT(B16,LEN(B16)-1)),'預金'!A$10:G$64,7,FALSE)/(デフレータ!E20/100)/10000</f>
        <v>18.08572386878926</v>
      </c>
      <c r="F16" s="290">
        <f>'人口'!M18/10000</f>
        <v>605.6462</v>
      </c>
      <c r="G16" s="297">
        <f t="shared" si="0"/>
        <v>210.12287371736173</v>
      </c>
      <c r="H16" s="297">
        <f t="shared" si="1"/>
        <v>273.9730391159485</v>
      </c>
      <c r="I16" s="297">
        <f t="shared" si="2"/>
        <v>298.61863029586016</v>
      </c>
    </row>
    <row r="17" spans="1:9" ht="13.5">
      <c r="A17" s="278" t="s">
        <v>51</v>
      </c>
      <c r="B17" s="278" t="s">
        <v>52</v>
      </c>
      <c r="C17" s="290">
        <f>'実質'!E21/1000000</f>
        <v>32.896381</v>
      </c>
      <c r="D17" s="291"/>
      <c r="E17" s="290">
        <f>VLOOKUP(IF(B17="北海道",B17,LEFT(B17,LEN(B17)-1)),'預金'!A$10:G$64,7,FALSE)/(デフレータ!E21/100)/10000</f>
        <v>69.22323890779843</v>
      </c>
      <c r="F17" s="290">
        <f>'人口'!M19/10000</f>
        <v>1257.6601</v>
      </c>
      <c r="G17" s="297">
        <f t="shared" si="0"/>
        <v>261.56813752777873</v>
      </c>
      <c r="H17" s="297"/>
      <c r="I17" s="297">
        <f t="shared" si="2"/>
        <v>550.4129367529306</v>
      </c>
    </row>
    <row r="18" spans="1:9" ht="13.5">
      <c r="A18" s="278" t="s">
        <v>53</v>
      </c>
      <c r="B18" s="278" t="s">
        <v>54</v>
      </c>
      <c r="C18" s="290">
        <f>'実質'!E22/1000000</f>
        <v>19.185105</v>
      </c>
      <c r="D18" s="290">
        <f>'所得'!AQ22/(デフレータ!E22/100)/1000000</f>
        <v>24.539742567661584</v>
      </c>
      <c r="E18" s="290">
        <f>VLOOKUP(IF(B18="北海道",B18,LEFT(B18,LEN(B18)-1)),'預金'!A$10:G$64,7,FALSE)/(デフレータ!E22/100)/10000</f>
        <v>25.653308805940398</v>
      </c>
      <c r="F18" s="290">
        <f>'人口'!M20/10000</f>
        <v>879.1597</v>
      </c>
      <c r="G18" s="297">
        <f t="shared" si="0"/>
        <v>218.2209330113744</v>
      </c>
      <c r="H18" s="297">
        <f t="shared" si="1"/>
        <v>279.1272457968852</v>
      </c>
      <c r="I18" s="297">
        <f t="shared" si="2"/>
        <v>291.7935024312465</v>
      </c>
    </row>
    <row r="19" spans="1:9" ht="13.5">
      <c r="A19" s="278" t="s">
        <v>55</v>
      </c>
      <c r="B19" s="278" t="s">
        <v>56</v>
      </c>
      <c r="C19" s="290">
        <f>'実質'!E23/1000000</f>
        <v>4.460009</v>
      </c>
      <c r="D19" s="290">
        <f>'所得'!AQ23/(デフレータ!E23/100)/1000000</f>
        <v>5.607158864519669</v>
      </c>
      <c r="E19" s="290">
        <f>VLOOKUP(IF(B19="北海道",B19,LEFT(B19,LEN(B19)-1)),'預金'!A$10:G$64,7,FALSE)/(デフレータ!E23/100)/10000</f>
        <v>5.142872877056076</v>
      </c>
      <c r="F19" s="290">
        <f>'人口'!M21/10000</f>
        <v>243.1459</v>
      </c>
      <c r="G19" s="297">
        <f t="shared" si="0"/>
        <v>183.4293319360927</v>
      </c>
      <c r="H19" s="297">
        <f t="shared" si="1"/>
        <v>230.6088181836366</v>
      </c>
      <c r="I19" s="297">
        <f t="shared" si="2"/>
        <v>211.51386377710156</v>
      </c>
    </row>
    <row r="20" spans="1:9" ht="13.5">
      <c r="A20" s="278" t="s">
        <v>57</v>
      </c>
      <c r="B20" s="278" t="s">
        <v>58</v>
      </c>
      <c r="C20" s="290">
        <f>'実質'!E24/1000000</f>
        <v>1.942896</v>
      </c>
      <c r="D20" s="290">
        <f>'所得'!AQ24/(デフレータ!E24/100)/1000000</f>
        <v>2.8310031325975165</v>
      </c>
      <c r="E20" s="290">
        <f>VLOOKUP(IF(B20="北海道",B20,LEFT(B20,LEN(B20)-1)),'預金'!A$10:G$64,7,FALSE)/(デフレータ!E24/100)/10000</f>
        <v>3.008842336109775</v>
      </c>
      <c r="F20" s="290">
        <f>'人口'!M22/10000</f>
        <v>111.1729</v>
      </c>
      <c r="G20" s="297">
        <f t="shared" si="0"/>
        <v>174.76345404320656</v>
      </c>
      <c r="H20" s="297">
        <f t="shared" si="1"/>
        <v>254.6486718073844</v>
      </c>
      <c r="I20" s="297">
        <f t="shared" si="2"/>
        <v>270.6453043961051</v>
      </c>
    </row>
    <row r="21" spans="1:9" ht="13.5">
      <c r="A21" s="278" t="s">
        <v>59</v>
      </c>
      <c r="B21" s="278" t="s">
        <v>60</v>
      </c>
      <c r="C21" s="290">
        <f>'実質'!E25/1000000</f>
        <v>2.239084</v>
      </c>
      <c r="D21" s="290">
        <f>'所得'!AQ25/(デフレータ!E25/100)/1000000</f>
        <v>2.6359564027940037</v>
      </c>
      <c r="E21" s="290">
        <f>VLOOKUP(IF(B21="北海道",B21,LEFT(B21,LEN(B21)-1)),'預金'!A$10:G$64,7,FALSE)/(デフレータ!E25/100)/10000</f>
        <v>2.7907123312863944</v>
      </c>
      <c r="F21" s="290">
        <f>'人口'!M23/10000</f>
        <v>117.4026</v>
      </c>
      <c r="G21" s="297">
        <f t="shared" si="0"/>
        <v>190.71843383366294</v>
      </c>
      <c r="H21" s="297">
        <f t="shared" si="1"/>
        <v>224.52283022641777</v>
      </c>
      <c r="I21" s="297">
        <f t="shared" si="2"/>
        <v>237.70447428646335</v>
      </c>
    </row>
    <row r="22" spans="1:9" ht="13.5">
      <c r="A22" s="278" t="s">
        <v>61</v>
      </c>
      <c r="B22" s="278" t="s">
        <v>62</v>
      </c>
      <c r="C22" s="290">
        <f>'実質'!E26/1000000</f>
        <v>1.58899</v>
      </c>
      <c r="D22" s="290">
        <f>'所得'!AQ26/(デフレータ!E26/100)/1000000</f>
        <v>1.8884977272883887</v>
      </c>
      <c r="E22" s="290">
        <f>VLOOKUP(IF(B22="北海道",B22,LEFT(B22,LEN(B22)-1)),'預金'!A$10:G$64,7,FALSE)/(デフレータ!E26/100)/10000</f>
        <v>1.9467961719716045</v>
      </c>
      <c r="F22" s="290">
        <f>'人口'!M24/10000</f>
        <v>82.1592</v>
      </c>
      <c r="G22" s="297">
        <f t="shared" si="0"/>
        <v>193.40378192582205</v>
      </c>
      <c r="H22" s="297">
        <f t="shared" si="1"/>
        <v>229.85833933246536</v>
      </c>
      <c r="I22" s="297">
        <f t="shared" si="2"/>
        <v>236.9541295401616</v>
      </c>
    </row>
    <row r="23" spans="1:9" ht="13.5">
      <c r="A23" s="278" t="s">
        <v>63</v>
      </c>
      <c r="B23" s="278" t="s">
        <v>64</v>
      </c>
      <c r="C23" s="290">
        <f>'実質'!E27/1000000</f>
        <v>1.66493</v>
      </c>
      <c r="D23" s="290">
        <f>'所得'!AQ27/(デフレータ!E27/100)/1000000</f>
        <v>1.9814723398763836</v>
      </c>
      <c r="E23" s="290">
        <f>VLOOKUP(IF(B23="北海道",B23,LEFT(B23,LEN(B23)-1)),'預金'!A$10:G$64,7,FALSE)/(デフレータ!E27/100)/10000</f>
        <v>1.7282337871725089</v>
      </c>
      <c r="F23" s="290">
        <f>'人口'!M25/10000</f>
        <v>88.4515</v>
      </c>
      <c r="G23" s="297">
        <f t="shared" si="0"/>
        <v>188.23083836904974</v>
      </c>
      <c r="H23" s="297">
        <f t="shared" si="1"/>
        <v>224.01794654430776</v>
      </c>
      <c r="I23" s="297">
        <f t="shared" si="2"/>
        <v>195.38773080982335</v>
      </c>
    </row>
    <row r="24" spans="1:9" ht="13.5">
      <c r="A24" s="278" t="s">
        <v>65</v>
      </c>
      <c r="B24" s="278" t="s">
        <v>66</v>
      </c>
      <c r="C24" s="290">
        <f>'実質'!E28/1000000</f>
        <v>4.305356</v>
      </c>
      <c r="D24" s="290">
        <f>'所得'!AQ28/(デフレータ!E28/100)/1000000</f>
        <v>5.635339014174116</v>
      </c>
      <c r="E24" s="290">
        <f>VLOOKUP(IF(B24="北海道",B24,LEFT(B24,LEN(B24)-1)),'預金'!A$10:G$64,7,FALSE)/(デフレータ!E28/100)/10000</f>
        <v>4.517702986067934</v>
      </c>
      <c r="F24" s="290">
        <f>'人口'!M26/10000</f>
        <v>219.6114</v>
      </c>
      <c r="G24" s="297">
        <f t="shared" si="0"/>
        <v>196.04428549701882</v>
      </c>
      <c r="H24" s="297">
        <f t="shared" si="1"/>
        <v>256.60503116751295</v>
      </c>
      <c r="I24" s="297">
        <f t="shared" si="2"/>
        <v>205.7135005772894</v>
      </c>
    </row>
    <row r="25" spans="1:9" ht="13.5">
      <c r="A25" s="278" t="s">
        <v>67</v>
      </c>
      <c r="B25" s="278" t="s">
        <v>68</v>
      </c>
      <c r="C25" s="290">
        <f>'実質'!E29/1000000</f>
        <v>3.827936</v>
      </c>
      <c r="D25" s="290">
        <f>'所得'!AQ29/(デフレータ!E29/100)/1000000</f>
        <v>4.81905537729273</v>
      </c>
      <c r="E25" s="290">
        <f>VLOOKUP(IF(B25="北海道",B25,LEFT(B25,LEN(B25)-1)),'預金'!A$10:G$64,7,FALSE)/(デフレータ!E29/100)/10000</f>
        <v>4.348464960082589</v>
      </c>
      <c r="F25" s="290">
        <f>'人口'!M27/10000</f>
        <v>210.7226</v>
      </c>
      <c r="G25" s="297">
        <f t="shared" si="0"/>
        <v>181.65759154452346</v>
      </c>
      <c r="H25" s="297">
        <f t="shared" si="1"/>
        <v>228.6919095195641</v>
      </c>
      <c r="I25" s="297">
        <f t="shared" si="2"/>
        <v>206.35968615054054</v>
      </c>
    </row>
    <row r="26" spans="1:9" ht="13.5">
      <c r="A26" s="278" t="s">
        <v>69</v>
      </c>
      <c r="B26" s="278" t="s">
        <v>70</v>
      </c>
      <c r="C26" s="290">
        <f>'実質'!E30/1000000</f>
        <v>7.294351</v>
      </c>
      <c r="D26" s="290">
        <f>'所得'!AQ30/(デフレータ!E30/100)/1000000</f>
        <v>9.45353360690461</v>
      </c>
      <c r="E26" s="290">
        <f>VLOOKUP(IF(B26="北海道",B26,LEFT(B26,LEN(B26)-1)),'預金'!A$10:G$64,7,FALSE)/(デフレータ!E30/100)/10000</f>
        <v>7.860583607840519</v>
      </c>
      <c r="F26" s="290">
        <f>'人口'!M28/10000</f>
        <v>379.2377</v>
      </c>
      <c r="G26" s="297">
        <f t="shared" si="0"/>
        <v>192.3424543498708</v>
      </c>
      <c r="H26" s="297">
        <f t="shared" si="1"/>
        <v>249.27726349212142</v>
      </c>
      <c r="I26" s="297">
        <f t="shared" si="2"/>
        <v>207.27326444181364</v>
      </c>
    </row>
    <row r="27" spans="1:9" ht="13.5">
      <c r="A27" s="278" t="s">
        <v>71</v>
      </c>
      <c r="B27" s="278" t="s">
        <v>72</v>
      </c>
      <c r="C27" s="290">
        <f>'実質'!E31/1000000</f>
        <v>17.549231</v>
      </c>
      <c r="D27" s="290">
        <f>'所得'!AQ31/(デフレータ!E31/100)/1000000</f>
        <v>19.44127687460591</v>
      </c>
      <c r="E27" s="290">
        <f>VLOOKUP(IF(B27="北海道",B27,LEFT(B27,LEN(B27)-1)),'預金'!A$10:G$64,7,FALSE)/(デフレータ!E31/100)/10000</f>
        <v>19.040653845449445</v>
      </c>
      <c r="F27" s="290">
        <f>'人口'!M29/10000</f>
        <v>725.4704</v>
      </c>
      <c r="G27" s="297">
        <f t="shared" si="0"/>
        <v>241.90140631513015</v>
      </c>
      <c r="H27" s="297">
        <f t="shared" si="1"/>
        <v>267.98166919843885</v>
      </c>
      <c r="I27" s="297">
        <f t="shared" si="2"/>
        <v>262.45941730288985</v>
      </c>
    </row>
    <row r="28" spans="1:9" ht="13.5">
      <c r="A28" s="278" t="s">
        <v>74</v>
      </c>
      <c r="B28" s="278" t="s">
        <v>75</v>
      </c>
      <c r="C28" s="290">
        <f>'実質'!E32/1000000</f>
        <v>3.633148</v>
      </c>
      <c r="D28" s="290">
        <f>'所得'!AQ32/(デフレータ!E32/100)/1000000</f>
        <v>5.004266142707839</v>
      </c>
      <c r="E28" s="290">
        <f>VLOOKUP(IF(B28="北海道",B28,LEFT(B28,LEN(B28)-1)),'預金'!A$10:G$64,7,FALSE)/(デフレータ!E32/100)/10000</f>
        <v>5.01254762008484</v>
      </c>
      <c r="F28" s="290">
        <f>'人口'!M30/10000</f>
        <v>186.6963</v>
      </c>
      <c r="G28" s="297">
        <f t="shared" si="0"/>
        <v>194.6020354982932</v>
      </c>
      <c r="H28" s="297">
        <f t="shared" si="1"/>
        <v>268.0431343689103</v>
      </c>
      <c r="I28" s="297">
        <f t="shared" si="2"/>
        <v>268.48671452432853</v>
      </c>
    </row>
    <row r="29" spans="1:11" ht="13.5">
      <c r="A29" s="278" t="s">
        <v>76</v>
      </c>
      <c r="B29" s="278" t="s">
        <v>77</v>
      </c>
      <c r="C29" s="290">
        <f>'実質'!E33/1000000</f>
        <v>2.603118</v>
      </c>
      <c r="D29" s="290">
        <f>'所得'!AQ33/(デフレータ!E33/100)/1000000</f>
        <v>3.8199653647623157</v>
      </c>
      <c r="E29" s="290">
        <f>VLOOKUP(IF(B29="北海道",B29,LEFT(B29,LEN(B29)-1)),'預金'!A$10:G$64,7,FALSE)/(デフレータ!E33/100)/10000</f>
        <v>3.450108838662314</v>
      </c>
      <c r="F29" s="290">
        <f>'人口'!M31/10000</f>
        <v>138.0361</v>
      </c>
      <c r="G29" s="297">
        <f t="shared" si="0"/>
        <v>188.58240706597763</v>
      </c>
      <c r="H29" s="297">
        <f t="shared" si="1"/>
        <v>276.7366916887912</v>
      </c>
      <c r="I29" s="297">
        <f t="shared" si="2"/>
        <v>249.94250334965375</v>
      </c>
      <c r="K29" s="299" t="s">
        <v>297</v>
      </c>
    </row>
    <row r="30" spans="1:9" ht="13.5">
      <c r="A30" s="278" t="s">
        <v>78</v>
      </c>
      <c r="B30" s="278" t="s">
        <v>79</v>
      </c>
      <c r="C30" s="290">
        <f>'実質'!E34/1000000</f>
        <v>4.982192</v>
      </c>
      <c r="D30" s="290">
        <f>'所得'!AQ34/(デフレータ!E34/100)/1000000</f>
        <v>6.410137082697189</v>
      </c>
      <c r="E30" s="290">
        <f>VLOOKUP(IF(B30="北海道",B30,LEFT(B30,LEN(B30)-1)),'預金'!A$10:G$64,7,FALSE)/(デフレータ!E34/100)/10000</f>
        <v>6.692103930821296</v>
      </c>
      <c r="F30" s="290">
        <f>'人口'!M32/10000</f>
        <v>264.766</v>
      </c>
      <c r="G30" s="297">
        <f t="shared" si="0"/>
        <v>188.17340595091517</v>
      </c>
      <c r="H30" s="297">
        <f t="shared" si="1"/>
        <v>242.10574932949052</v>
      </c>
      <c r="I30" s="297">
        <f t="shared" si="2"/>
        <v>252.7554116019918</v>
      </c>
    </row>
    <row r="31" spans="1:9" ht="13.5">
      <c r="A31" s="278" t="s">
        <v>80</v>
      </c>
      <c r="B31" s="278" t="s">
        <v>81</v>
      </c>
      <c r="C31" s="290">
        <f>'実質'!E35/1000000</f>
        <v>19.521193</v>
      </c>
      <c r="D31" s="290">
        <f>'所得'!AQ35/(デフレータ!E35/100)/1000000</f>
        <v>20.457974551695898</v>
      </c>
      <c r="E31" s="290">
        <f>VLOOKUP(IF(B31="北海道",B31,LEFT(B31,LEN(B31)-1)),'預金'!A$10:G$64,7,FALSE)/(デフレータ!E35/100)/10000</f>
        <v>34.133872031641964</v>
      </c>
      <c r="F31" s="290">
        <f>'人口'!M33/10000</f>
        <v>881.7166</v>
      </c>
      <c r="G31" s="297">
        <f t="shared" si="0"/>
        <v>221.39985795889518</v>
      </c>
      <c r="H31" s="297">
        <f t="shared" si="1"/>
        <v>232.0243778068361</v>
      </c>
      <c r="I31" s="297">
        <f t="shared" si="2"/>
        <v>387.1297425005037</v>
      </c>
    </row>
    <row r="32" spans="1:9" ht="13.5">
      <c r="A32" s="278" t="s">
        <v>82</v>
      </c>
      <c r="B32" s="278" t="s">
        <v>83</v>
      </c>
      <c r="C32" s="290">
        <f>'実質'!E36/1000000</f>
        <v>10.81022</v>
      </c>
      <c r="D32" s="290">
        <f>'所得'!AQ36/(デフレータ!E36/100)/1000000</f>
        <v>14.12108941623224</v>
      </c>
      <c r="E32" s="290">
        <f>VLOOKUP(IF(B32="北海道",B32,LEFT(B32,LEN(B32)-1)),'預金'!A$10:G$64,7,FALSE)/(デフレータ!E36/100)/10000</f>
        <v>13.879903333765524</v>
      </c>
      <c r="F32" s="290">
        <f>'人口'!M34/10000</f>
        <v>559.0601</v>
      </c>
      <c r="G32" s="297">
        <f t="shared" si="0"/>
        <v>193.36418392226523</v>
      </c>
      <c r="H32" s="297">
        <f t="shared" si="1"/>
        <v>252.58624996189565</v>
      </c>
      <c r="I32" s="297">
        <f t="shared" si="2"/>
        <v>248.2721148185235</v>
      </c>
    </row>
    <row r="33" spans="1:9" ht="13.5">
      <c r="A33" s="278" t="s">
        <v>84</v>
      </c>
      <c r="B33" s="278" t="s">
        <v>85</v>
      </c>
      <c r="C33" s="290">
        <f>'実質'!E37/1000000</f>
        <v>2.706358</v>
      </c>
      <c r="D33" s="290">
        <f>'所得'!AQ37/(デフレータ!E37/100)/1000000</f>
        <v>3.605223769590752</v>
      </c>
      <c r="E33" s="290">
        <f>VLOOKUP(IF(B33="北海道",B33,LEFT(B33,LEN(B33)-1)),'預金'!A$10:G$64,7,FALSE)/(デフレータ!E37/100)/10000</f>
        <v>4.790786628821743</v>
      </c>
      <c r="F33" s="290">
        <f>'人口'!M35/10000</f>
        <v>142.131</v>
      </c>
      <c r="G33" s="297">
        <f t="shared" si="0"/>
        <v>190.41292891768862</v>
      </c>
      <c r="H33" s="297">
        <f t="shared" si="1"/>
        <v>253.65499219668843</v>
      </c>
      <c r="I33" s="297">
        <f t="shared" si="2"/>
        <v>337.06838260630985</v>
      </c>
    </row>
    <row r="34" spans="1:9" ht="13.5">
      <c r="A34" s="278" t="s">
        <v>86</v>
      </c>
      <c r="B34" s="278" t="s">
        <v>87</v>
      </c>
      <c r="C34" s="290">
        <f>'実質'!E38/1000000</f>
        <v>1.834316</v>
      </c>
      <c r="D34" s="290">
        <f>'所得'!AQ38/(デフレータ!E38/100)/1000000</f>
        <v>2.5163666965757416</v>
      </c>
      <c r="E34" s="290">
        <f>VLOOKUP(IF(B34="北海道",B34,LEFT(B34,LEN(B34)-1)),'預金'!A$10:G$64,7,FALSE)/(デフレータ!E38/100)/10000</f>
        <v>2.733289502471457</v>
      </c>
      <c r="F34" s="290">
        <f>'人口'!M36/10000</f>
        <v>103.5969</v>
      </c>
      <c r="G34" s="297">
        <f t="shared" si="0"/>
        <v>177.06282716953885</v>
      </c>
      <c r="H34" s="297">
        <f t="shared" si="1"/>
        <v>242.89980651696544</v>
      </c>
      <c r="I34" s="297">
        <f t="shared" si="2"/>
        <v>263.8389278512636</v>
      </c>
    </row>
    <row r="35" spans="1:9" ht="13.5">
      <c r="A35" s="278" t="s">
        <v>88</v>
      </c>
      <c r="B35" s="278" t="s">
        <v>89</v>
      </c>
      <c r="C35" s="290">
        <f>'実質'!E39/1000000</f>
        <v>1.164971</v>
      </c>
      <c r="D35" s="290">
        <f>'所得'!AQ39/(デフレータ!E39/100)/1000000</f>
        <v>1.2884723699229985</v>
      </c>
      <c r="E35" s="290">
        <f>VLOOKUP(IF(B35="北海道",B35,LEFT(B35,LEN(B35)-1)),'預金'!A$10:G$64,7,FALSE)/(デフレータ!E39/100)/10000</f>
        <v>1.4001177801144358</v>
      </c>
      <c r="F35" s="290">
        <f>'人口'!M37/10000</f>
        <v>60.7012</v>
      </c>
      <c r="G35" s="297">
        <f t="shared" si="0"/>
        <v>191.91894064697237</v>
      </c>
      <c r="H35" s="297">
        <f t="shared" si="1"/>
        <v>212.26472786748835</v>
      </c>
      <c r="I35" s="297">
        <f t="shared" si="2"/>
        <v>230.65734781428304</v>
      </c>
    </row>
    <row r="36" spans="1:9" ht="13.5">
      <c r="A36" s="278" t="s">
        <v>90</v>
      </c>
      <c r="B36" s="278" t="s">
        <v>91</v>
      </c>
      <c r="C36" s="290">
        <f>'実質'!E40/1000000</f>
        <v>1.263128</v>
      </c>
      <c r="D36" s="290">
        <f>'所得'!AQ40/(デフレータ!E40/100)/1000000</f>
        <v>1.6880691123008296</v>
      </c>
      <c r="E36" s="290">
        <f>VLOOKUP(IF(B36="北海道",B36,LEFT(B36,LEN(B36)-1)),'預金'!A$10:G$64,7,FALSE)/(デフレータ!E40/100)/10000</f>
        <v>1.388999726298367</v>
      </c>
      <c r="F36" s="290">
        <f>'人口'!M38/10000</f>
        <v>74.2223</v>
      </c>
      <c r="G36" s="297">
        <f t="shared" si="0"/>
        <v>170.18173783350827</v>
      </c>
      <c r="H36" s="297">
        <f t="shared" si="1"/>
        <v>227.4342229088602</v>
      </c>
      <c r="I36" s="297">
        <f t="shared" si="2"/>
        <v>187.14048558160647</v>
      </c>
    </row>
    <row r="37" spans="1:9" ht="13.5">
      <c r="A37" s="278" t="s">
        <v>92</v>
      </c>
      <c r="B37" s="278" t="s">
        <v>93</v>
      </c>
      <c r="C37" s="290">
        <f>'実質'!E41/1000000</f>
        <v>3.64952</v>
      </c>
      <c r="D37" s="290">
        <f>'所得'!AQ41/(デフレータ!E41/100)/1000000</f>
        <v>4.315644960702993</v>
      </c>
      <c r="E37" s="290">
        <f>VLOOKUP(IF(B37="北海道",B37,LEFT(B37,LEN(B37)-1)),'預金'!A$10:G$64,7,FALSE)/(デフレータ!E41/100)/10000</f>
        <v>4.549570796471199</v>
      </c>
      <c r="F37" s="290">
        <f>'人口'!M39/10000</f>
        <v>195.7264</v>
      </c>
      <c r="G37" s="297">
        <f t="shared" si="0"/>
        <v>186.46028333428703</v>
      </c>
      <c r="H37" s="297">
        <f t="shared" si="1"/>
        <v>220.49375867041917</v>
      </c>
      <c r="I37" s="297">
        <f t="shared" si="2"/>
        <v>232.44543385415554</v>
      </c>
    </row>
    <row r="38" spans="1:9" ht="13.5">
      <c r="A38" s="278" t="s">
        <v>94</v>
      </c>
      <c r="B38" s="278" t="s">
        <v>95</v>
      </c>
      <c r="C38" s="290">
        <f>'実質'!E42/1000000</f>
        <v>5.535135</v>
      </c>
      <c r="D38" s="290">
        <f>'所得'!AQ42/(デフレータ!E42/100)/1000000</f>
        <v>7.04521184003004</v>
      </c>
      <c r="E38" s="290">
        <f>VLOOKUP(IF(B38="北海道",B38,LEFT(B38,LEN(B38)-1)),'預金'!A$10:G$64,7,FALSE)/(デフレータ!E42/100)/10000</f>
        <v>6.858973697613862</v>
      </c>
      <c r="F38" s="290">
        <f>'人口'!M40/10000</f>
        <v>287.6642</v>
      </c>
      <c r="G38" s="297">
        <f t="shared" si="0"/>
        <v>192.41653984055023</v>
      </c>
      <c r="H38" s="297">
        <f t="shared" si="1"/>
        <v>244.91097050067546</v>
      </c>
      <c r="I38" s="297">
        <f t="shared" si="2"/>
        <v>238.43681965339664</v>
      </c>
    </row>
    <row r="39" spans="1:9" ht="13.5">
      <c r="A39" s="278" t="s">
        <v>96</v>
      </c>
      <c r="B39" s="278" t="s">
        <v>97</v>
      </c>
      <c r="C39" s="290">
        <f>'実質'!E43/1000000</f>
        <v>2.736078</v>
      </c>
      <c r="D39" s="290">
        <f>'所得'!AQ43/(デフレータ!E43/100)/1000000</f>
        <v>3.6127859333826033</v>
      </c>
      <c r="E39" s="290">
        <f>VLOOKUP(IF(B39="北海道",B39,LEFT(B39,LEN(B39)-1)),'預金'!A$10:G$64,7,FALSE)/(デフレータ!E43/100)/10000</f>
        <v>3.4208325595466333</v>
      </c>
      <c r="F39" s="290">
        <f>'人口'!M41/10000</f>
        <v>149.2606</v>
      </c>
      <c r="G39" s="297">
        <f t="shared" si="0"/>
        <v>183.3087901294782</v>
      </c>
      <c r="H39" s="297">
        <f t="shared" si="1"/>
        <v>242.04551860186837</v>
      </c>
      <c r="I39" s="297">
        <f t="shared" si="2"/>
        <v>229.18523438513802</v>
      </c>
    </row>
    <row r="40" spans="1:9" ht="13.5">
      <c r="A40" s="278" t="s">
        <v>98</v>
      </c>
      <c r="B40" s="278" t="s">
        <v>99</v>
      </c>
      <c r="C40" s="290">
        <f>'実質'!E44/1000000</f>
        <v>1.445969</v>
      </c>
      <c r="D40" s="290">
        <f>'所得'!AQ44/(デフレータ!E44/100)/1000000</f>
        <v>1.75095256610021</v>
      </c>
      <c r="E40" s="290">
        <f>VLOOKUP(IF(B40="北海道",B40,LEFT(B40,LEN(B40)-1)),'預金'!A$10:G$64,7,FALSE)/(デフレータ!E44/100)/10000</f>
        <v>2.881539652732005</v>
      </c>
      <c r="F40" s="290">
        <f>'人口'!M42/10000</f>
        <v>80.995</v>
      </c>
      <c r="G40" s="297">
        <f t="shared" si="0"/>
        <v>178.52571146367058</v>
      </c>
      <c r="H40" s="297">
        <f t="shared" si="1"/>
        <v>216.18032793384901</v>
      </c>
      <c r="I40" s="297">
        <f t="shared" si="2"/>
        <v>355.76759710253776</v>
      </c>
    </row>
    <row r="41" spans="1:9" ht="13.5">
      <c r="A41" s="278" t="s">
        <v>100</v>
      </c>
      <c r="B41" s="278" t="s">
        <v>101</v>
      </c>
      <c r="C41" s="290">
        <f>'実質'!E45/1000000</f>
        <v>1.92108</v>
      </c>
      <c r="D41" s="290">
        <f>'所得'!AQ45/(デフレータ!E45/100)/1000000</f>
        <v>2.095997171436272</v>
      </c>
      <c r="E41" s="290">
        <f>VLOOKUP(IF(B41="北海道",B41,LEFT(B41,LEN(B41)-1)),'預金'!A$10:G$64,7,FALSE)/(デフレータ!E45/100)/10000</f>
        <v>3.1931012209631415</v>
      </c>
      <c r="F41" s="290">
        <f>'人口'!M43/10000</f>
        <v>101.24</v>
      </c>
      <c r="G41" s="297">
        <f t="shared" si="0"/>
        <v>189.7550375345713</v>
      </c>
      <c r="H41" s="297">
        <f t="shared" si="1"/>
        <v>207.03251397039432</v>
      </c>
      <c r="I41" s="297">
        <f t="shared" si="2"/>
        <v>315.39917235906177</v>
      </c>
    </row>
    <row r="42" spans="1:9" ht="13.5">
      <c r="A42" s="278" t="s">
        <v>102</v>
      </c>
      <c r="B42" s="278" t="s">
        <v>103</v>
      </c>
      <c r="C42" s="290">
        <f>'実質'!E46/1000000</f>
        <v>2.46316</v>
      </c>
      <c r="D42" s="290">
        <f>'所得'!AQ46/(デフレータ!E46/100)/1000000</f>
        <v>2.869706367390745</v>
      </c>
      <c r="E42" s="290">
        <f>VLOOKUP(IF(B42="北海道",B42,LEFT(B42,LEN(B42)-1)),'預金'!A$10:G$64,7,FALSE)/(デフレータ!E46/100)/10000</f>
        <v>3.950960377091306</v>
      </c>
      <c r="F42" s="290">
        <f>'人口'!M44/10000</f>
        <v>146.7815</v>
      </c>
      <c r="G42" s="297">
        <f t="shared" si="0"/>
        <v>167.81133862237408</v>
      </c>
      <c r="H42" s="297">
        <f t="shared" si="1"/>
        <v>195.5087233330321</v>
      </c>
      <c r="I42" s="297">
        <f t="shared" si="2"/>
        <v>269.17291191950665</v>
      </c>
    </row>
    <row r="43" spans="1:9" ht="13.5">
      <c r="A43" s="278" t="s">
        <v>104</v>
      </c>
      <c r="B43" s="278" t="s">
        <v>105</v>
      </c>
      <c r="C43" s="290">
        <f>'実質'!E47/1000000</f>
        <v>1.470917</v>
      </c>
      <c r="D43" s="290">
        <f>'所得'!AQ47/(デフレータ!E47/100)/1000000</f>
        <v>1.737562710223641</v>
      </c>
      <c r="E43" s="290">
        <f>VLOOKUP(IF(B43="北海道",B43,LEFT(B43,LEN(B43)-1)),'預金'!A$10:G$64,7,FALSE)/(デフレータ!E47/100)/10000</f>
        <v>1.8092915279176671</v>
      </c>
      <c r="F43" s="290">
        <f>'人口'!M45/10000</f>
        <v>79.6292</v>
      </c>
      <c r="G43" s="297">
        <f t="shared" si="0"/>
        <v>184.7208059355111</v>
      </c>
      <c r="H43" s="297">
        <f t="shared" si="1"/>
        <v>218.2067269574027</v>
      </c>
      <c r="I43" s="297">
        <f t="shared" si="2"/>
        <v>227.2145805706534</v>
      </c>
    </row>
    <row r="44" spans="1:9" ht="13.5">
      <c r="A44" s="278" t="s">
        <v>106</v>
      </c>
      <c r="B44" s="278" t="s">
        <v>107</v>
      </c>
      <c r="C44" s="290">
        <f>'実質'!E48/1000000</f>
        <v>8.957726</v>
      </c>
      <c r="D44" s="290">
        <f>'所得'!AQ48/(デフレータ!E48/100)/1000000</f>
        <v>11.836945324306516</v>
      </c>
      <c r="E44" s="290">
        <f>VLOOKUP(IF(B44="北海道",B44,LEFT(B44,LEN(B44)-1)),'預金'!A$10:G$64,7,FALSE)/(デフレータ!E48/100)/10000</f>
        <v>12.02716012158305</v>
      </c>
      <c r="F44" s="290">
        <f>'人口'!M46/10000</f>
        <v>504.9908</v>
      </c>
      <c r="G44" s="297">
        <f t="shared" si="0"/>
        <v>177.38394442037358</v>
      </c>
      <c r="H44" s="297">
        <f t="shared" si="1"/>
        <v>234.39922716030702</v>
      </c>
      <c r="I44" s="297">
        <f t="shared" si="2"/>
        <v>238.16592543038507</v>
      </c>
    </row>
    <row r="45" spans="1:9" ht="13.5">
      <c r="A45" s="278" t="s">
        <v>108</v>
      </c>
      <c r="B45" s="278" t="s">
        <v>109</v>
      </c>
      <c r="C45" s="290">
        <f>'実質'!E49/1000000</f>
        <v>1.41279</v>
      </c>
      <c r="D45" s="290">
        <f>'所得'!AQ49/(デフレータ!E49/100)/1000000</f>
        <v>2.0423950703753375</v>
      </c>
      <c r="E45" s="290">
        <f>VLOOKUP(IF(B45="北海道",B45,LEFT(B45,LEN(B45)-1)),'預金'!A$10:G$64,7,FALSE)/(デフレータ!E49/100)/10000</f>
        <v>1.4942910787485495</v>
      </c>
      <c r="F45" s="290">
        <f>'人口'!M47/10000</f>
        <v>86.6369</v>
      </c>
      <c r="G45" s="297">
        <f t="shared" si="0"/>
        <v>163.07023912443773</v>
      </c>
      <c r="H45" s="297">
        <f t="shared" si="1"/>
        <v>235.7419379473801</v>
      </c>
      <c r="I45" s="297">
        <f t="shared" si="2"/>
        <v>172.47744076121717</v>
      </c>
    </row>
    <row r="46" spans="1:9" ht="13.5">
      <c r="A46" s="278" t="s">
        <v>110</v>
      </c>
      <c r="B46" s="278" t="s">
        <v>111</v>
      </c>
      <c r="C46" s="290">
        <f>'実質'!E50/1000000</f>
        <v>2.23133</v>
      </c>
      <c r="D46" s="290">
        <f>'所得'!AQ50/(デフレータ!E50/100)/1000000</f>
        <v>2.921253491624208</v>
      </c>
      <c r="E46" s="290">
        <f>VLOOKUP(IF(B46="北海道",B46,LEFT(B46,LEN(B46)-1)),'預金'!A$10:G$64,7,FALSE)/(デフレータ!E50/100)/10000</f>
        <v>2.8915506073988904</v>
      </c>
      <c r="F46" s="290">
        <f>'人口'!M48/10000</f>
        <v>147.8632</v>
      </c>
      <c r="G46" s="297">
        <f t="shared" si="0"/>
        <v>150.9050257264823</v>
      </c>
      <c r="H46" s="297">
        <f t="shared" si="1"/>
        <v>197.56460644867744</v>
      </c>
      <c r="I46" s="297">
        <f t="shared" si="2"/>
        <v>195.5557980213393</v>
      </c>
    </row>
    <row r="47" spans="1:9" ht="13.5">
      <c r="A47" s="278" t="s">
        <v>112</v>
      </c>
      <c r="B47" s="278" t="s">
        <v>113</v>
      </c>
      <c r="C47" s="290">
        <f>'実質'!E51/1000000</f>
        <v>3.254441</v>
      </c>
      <c r="D47" s="290">
        <f>'所得'!AQ51/(デフレータ!E51/100)/1000000</f>
        <v>3.9587139885922227</v>
      </c>
      <c r="E47" s="290">
        <f>VLOOKUP(IF(B47="北海道",B47,LEFT(B47,LEN(B47)-1)),'預金'!A$10:G$64,7,FALSE)/(デフレータ!E51/100)/10000</f>
        <v>3.58203611670604</v>
      </c>
      <c r="F47" s="290">
        <f>'人口'!M49/10000</f>
        <v>184.2233</v>
      </c>
      <c r="G47" s="297">
        <f t="shared" si="0"/>
        <v>176.65740435656076</v>
      </c>
      <c r="H47" s="297">
        <f t="shared" si="1"/>
        <v>214.88671566475156</v>
      </c>
      <c r="I47" s="297">
        <f t="shared" si="2"/>
        <v>194.4399061739769</v>
      </c>
    </row>
    <row r="48" spans="1:9" ht="13.5">
      <c r="A48" s="278" t="s">
        <v>114</v>
      </c>
      <c r="B48" s="278" t="s">
        <v>115</v>
      </c>
      <c r="C48" s="290">
        <f>'実質'!E52/1000000</f>
        <v>2.161748</v>
      </c>
      <c r="D48" s="290">
        <f>'所得'!AQ52/(デフレータ!E52/100)/1000000</f>
        <v>2.5444121357935376</v>
      </c>
      <c r="E48" s="290">
        <f>VLOOKUP(IF(B48="北海道",B48,LEFT(B48,LEN(B48)-1)),'預金'!A$10:G$64,7,FALSE)/(デフレータ!E52/100)/10000</f>
        <v>2.234168732488883</v>
      </c>
      <c r="F48" s="290">
        <f>'人口'!M50/10000</f>
        <v>120.9571</v>
      </c>
      <c r="G48" s="297">
        <f t="shared" si="0"/>
        <v>178.72022394716802</v>
      </c>
      <c r="H48" s="297">
        <f t="shared" si="1"/>
        <v>210.3565756614153</v>
      </c>
      <c r="I48" s="297">
        <f t="shared" si="2"/>
        <v>184.7075312229611</v>
      </c>
    </row>
    <row r="49" spans="1:9" ht="13.5">
      <c r="A49" s="278" t="s">
        <v>116</v>
      </c>
      <c r="B49" s="278" t="s">
        <v>117</v>
      </c>
      <c r="C49" s="290">
        <f>'実質'!E53/1000000</f>
        <v>1.894732</v>
      </c>
      <c r="D49" s="290">
        <f>'所得'!AQ53/(デフレータ!E53/100)/1000000</f>
        <v>2.212521001316606</v>
      </c>
      <c r="E49" s="290">
        <f>VLOOKUP(IF(B49="北海道",B49,LEFT(B49,LEN(B49)-1)),'預金'!A$10:G$64,7,FALSE)/(デフレータ!E53/100)/10000</f>
        <v>1.5276958519348052</v>
      </c>
      <c r="F49" s="290">
        <f>'人口'!M51/10000</f>
        <v>115.3042</v>
      </c>
      <c r="G49" s="297">
        <f t="shared" si="0"/>
        <v>164.32462997878656</v>
      </c>
      <c r="H49" s="297">
        <f t="shared" si="1"/>
        <v>191.88555155116694</v>
      </c>
      <c r="I49" s="297">
        <f t="shared" si="2"/>
        <v>132.49264570889918</v>
      </c>
    </row>
    <row r="50" spans="1:9" ht="13.5">
      <c r="A50" s="278" t="s">
        <v>118</v>
      </c>
      <c r="B50" s="278" t="s">
        <v>119</v>
      </c>
      <c r="C50" s="290">
        <f>'実質'!E54/1000000</f>
        <v>2.753073</v>
      </c>
      <c r="D50" s="290">
        <f>'所得'!AQ54/(デフレータ!E54/100)/1000000</f>
        <v>3.737846840418</v>
      </c>
      <c r="E50" s="290">
        <f>VLOOKUP(IF(B50="北海道",B50,LEFT(B50,LEN(B50)-1)),'預金'!A$10:G$64,7,FALSE)/(デフレータ!E54/100)/10000</f>
        <v>2.5687310938449746</v>
      </c>
      <c r="F50" s="290">
        <f>'人口'!M52/10000</f>
        <v>175.3179</v>
      </c>
      <c r="G50" s="297">
        <f t="shared" si="0"/>
        <v>157.03319512725167</v>
      </c>
      <c r="H50" s="297">
        <f t="shared" si="1"/>
        <v>213.20394782381035</v>
      </c>
      <c r="I50" s="297">
        <f t="shared" si="2"/>
        <v>146.51847266280137</v>
      </c>
    </row>
    <row r="51" spans="1:9" ht="13.5">
      <c r="A51" s="278" t="s">
        <v>120</v>
      </c>
      <c r="B51" s="278" t="s">
        <v>121</v>
      </c>
      <c r="C51" s="290">
        <f>'実質'!E55/1000000</f>
        <v>1.763517</v>
      </c>
      <c r="D51" s="290">
        <f>'所得'!AQ55/(デフレータ!E55/100)/1000000</f>
        <v>2.421887823162483</v>
      </c>
      <c r="E51" s="290">
        <f>VLOOKUP(IF(B51="北海道",B51,LEFT(B51,LEN(B51)-1)),'預金'!A$10:G$64,7,FALSE)/(デフレータ!E55/100)/10000</f>
        <v>2.0984946599247127</v>
      </c>
      <c r="F51" s="290">
        <f>'人口'!M53/10000</f>
        <v>136.1594</v>
      </c>
      <c r="G51" s="297">
        <f t="shared" si="0"/>
        <v>129.51856427099415</v>
      </c>
      <c r="H51" s="297">
        <f t="shared" si="1"/>
        <v>177.87151112317497</v>
      </c>
      <c r="I51" s="297">
        <f t="shared" si="2"/>
        <v>154.12043971438717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6"/>
  <sheetViews>
    <sheetView workbookViewId="0" topLeftCell="L1">
      <selection activeCell="B55" sqref="A6:C55"/>
    </sheetView>
  </sheetViews>
  <sheetFormatPr defaultColWidth="9.875" defaultRowHeight="13.5" zeroHeight="1"/>
  <cols>
    <col min="1" max="1" width="2.375" style="1" customWidth="1"/>
    <col min="2" max="2" width="12.125" style="3" customWidth="1"/>
    <col min="3" max="3" width="0.74609375" style="3" customWidth="1"/>
    <col min="4" max="26" width="9.875" style="3" customWidth="1"/>
    <col min="27" max="27" width="2.375" style="1" customWidth="1"/>
    <col min="28" max="28" width="9.875" style="3" customWidth="1"/>
    <col min="29" max="16384" width="0" style="3" hidden="1" customWidth="1"/>
  </cols>
  <sheetData>
    <row r="1" spans="1:33" ht="19.5" customHeight="1">
      <c r="A1" s="9"/>
      <c r="B1" s="2"/>
      <c r="C1" s="2"/>
      <c r="D1" s="2"/>
      <c r="E1" s="2"/>
      <c r="F1" s="2"/>
      <c r="G1" s="2"/>
      <c r="I1" s="5" t="s">
        <v>144</v>
      </c>
      <c r="J1" s="120"/>
      <c r="K1" s="8"/>
      <c r="L1" s="8"/>
      <c r="M1" s="8"/>
      <c r="N1" s="8"/>
      <c r="O1" s="8"/>
      <c r="P1" s="8"/>
      <c r="Q1" s="2"/>
      <c r="R1" s="2"/>
      <c r="S1" s="2"/>
      <c r="T1" s="2"/>
      <c r="U1" s="121"/>
      <c r="V1" s="9"/>
      <c r="W1" s="120"/>
      <c r="X1" s="8"/>
      <c r="Y1" s="8"/>
      <c r="Z1" s="8"/>
      <c r="AA1" s="10" t="s">
        <v>1</v>
      </c>
      <c r="AB1" s="11"/>
      <c r="AC1" s="11"/>
      <c r="AD1" s="11"/>
      <c r="AE1" s="11"/>
      <c r="AF1" s="11"/>
      <c r="AG1" s="11"/>
    </row>
    <row r="2" spans="1:27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14"/>
    </row>
    <row r="3" spans="1:27" ht="10.5" customHeight="1">
      <c r="A3" s="15"/>
      <c r="B3" s="16" t="s">
        <v>2</v>
      </c>
      <c r="C3" s="16"/>
      <c r="D3" s="17"/>
      <c r="E3" s="18"/>
      <c r="F3" s="16"/>
      <c r="G3" s="16"/>
      <c r="H3" s="16"/>
      <c r="O3" s="16"/>
      <c r="P3" s="16"/>
      <c r="Q3" s="17"/>
      <c r="R3" s="18"/>
      <c r="S3" s="16"/>
      <c r="T3" s="16"/>
      <c r="U3" s="16"/>
      <c r="X3" s="3" t="s">
        <v>3</v>
      </c>
      <c r="AA3" s="19" t="s">
        <v>4</v>
      </c>
    </row>
    <row r="4" spans="1:27" s="41" customFormat="1" ht="4.5" customHeight="1">
      <c r="A4" s="20"/>
      <c r="B4" s="21"/>
      <c r="C4" s="22"/>
      <c r="D4" s="23" t="s">
        <v>5</v>
      </c>
      <c r="E4" s="24"/>
      <c r="F4" s="25"/>
      <c r="G4" s="26" t="s">
        <v>6</v>
      </c>
      <c r="H4" s="27" t="s">
        <v>7</v>
      </c>
      <c r="I4" s="28"/>
      <c r="J4" s="29"/>
      <c r="K4" s="30"/>
      <c r="L4" s="31"/>
      <c r="M4" s="32"/>
      <c r="N4" s="32"/>
      <c r="O4" s="33"/>
      <c r="P4" s="34"/>
      <c r="Q4" s="30"/>
      <c r="R4" s="24"/>
      <c r="S4" s="25"/>
      <c r="T4" s="35" t="s">
        <v>8</v>
      </c>
      <c r="U4" s="36"/>
      <c r="V4" s="28"/>
      <c r="W4" s="29"/>
      <c r="X4" s="37" t="s">
        <v>145</v>
      </c>
      <c r="Y4" s="38" t="s">
        <v>10</v>
      </c>
      <c r="Z4" s="39" t="s">
        <v>11</v>
      </c>
      <c r="AA4" s="40"/>
    </row>
    <row r="5" spans="1:27" s="41" customFormat="1" ht="4.5" customHeight="1">
      <c r="A5" s="42"/>
      <c r="B5" s="43"/>
      <c r="C5" s="44"/>
      <c r="D5" s="45"/>
      <c r="E5" s="46" t="s">
        <v>12</v>
      </c>
      <c r="F5" s="47" t="s">
        <v>13</v>
      </c>
      <c r="G5" s="48"/>
      <c r="H5" s="45"/>
      <c r="I5" s="49" t="s">
        <v>14</v>
      </c>
      <c r="J5" s="29"/>
      <c r="K5" s="50"/>
      <c r="L5" s="51"/>
      <c r="M5" s="52"/>
      <c r="N5" s="53"/>
      <c r="O5" s="54"/>
      <c r="P5" s="55"/>
      <c r="Q5" s="56" t="s">
        <v>15</v>
      </c>
      <c r="R5" s="51"/>
      <c r="S5" s="52"/>
      <c r="T5" s="45"/>
      <c r="U5" s="57" t="s">
        <v>16</v>
      </c>
      <c r="V5" s="58" t="s">
        <v>17</v>
      </c>
      <c r="W5" s="57" t="s">
        <v>18</v>
      </c>
      <c r="X5" s="48"/>
      <c r="Y5" s="48"/>
      <c r="Z5" s="48"/>
      <c r="AA5" s="59"/>
    </row>
    <row r="6" spans="1:27" s="41" customFormat="1" ht="4.5" customHeight="1">
      <c r="A6" s="60" t="s">
        <v>19</v>
      </c>
      <c r="B6" s="61"/>
      <c r="C6" s="62"/>
      <c r="D6" s="45"/>
      <c r="E6" s="48"/>
      <c r="F6" s="48"/>
      <c r="G6" s="48"/>
      <c r="H6" s="45"/>
      <c r="I6" s="45"/>
      <c r="J6" s="23" t="s">
        <v>20</v>
      </c>
      <c r="K6" s="31"/>
      <c r="L6" s="54"/>
      <c r="M6" s="63" t="s">
        <v>21</v>
      </c>
      <c r="N6" s="50"/>
      <c r="O6" s="54"/>
      <c r="P6" s="54"/>
      <c r="Q6" s="45"/>
      <c r="R6" s="57" t="s">
        <v>22</v>
      </c>
      <c r="S6" s="47" t="s">
        <v>23</v>
      </c>
      <c r="T6" s="45"/>
      <c r="U6" s="48"/>
      <c r="V6" s="48"/>
      <c r="W6" s="48"/>
      <c r="X6" s="48"/>
      <c r="Y6" s="48"/>
      <c r="Z6" s="48"/>
      <c r="AA6" s="59"/>
    </row>
    <row r="7" spans="1:27" s="74" customFormat="1" ht="33" customHeight="1">
      <c r="A7" s="64"/>
      <c r="B7" s="65"/>
      <c r="C7" s="66"/>
      <c r="D7" s="67"/>
      <c r="E7" s="68"/>
      <c r="F7" s="68"/>
      <c r="G7" s="68"/>
      <c r="H7" s="67"/>
      <c r="I7" s="67"/>
      <c r="J7" s="67"/>
      <c r="K7" s="69" t="s">
        <v>24</v>
      </c>
      <c r="L7" s="70" t="s">
        <v>25</v>
      </c>
      <c r="M7" s="67"/>
      <c r="N7" s="71" t="s">
        <v>24</v>
      </c>
      <c r="O7" s="72" t="s">
        <v>25</v>
      </c>
      <c r="P7" s="69" t="s">
        <v>26</v>
      </c>
      <c r="Q7" s="67"/>
      <c r="R7" s="68"/>
      <c r="S7" s="68"/>
      <c r="T7" s="67"/>
      <c r="U7" s="68"/>
      <c r="V7" s="68"/>
      <c r="W7" s="68"/>
      <c r="X7" s="68"/>
      <c r="Y7" s="68"/>
      <c r="Z7" s="68"/>
      <c r="AA7" s="73"/>
    </row>
    <row r="8" spans="1:27" s="74" customFormat="1" ht="2.25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5"/>
    </row>
    <row r="9" spans="1:27" s="74" customFormat="1" ht="9.75" customHeight="1">
      <c r="A9" s="86" t="s">
        <v>27</v>
      </c>
      <c r="B9" s="87" t="s">
        <v>28</v>
      </c>
      <c r="C9" s="88"/>
      <c r="D9" s="89">
        <v>11791745</v>
      </c>
      <c r="E9" s="89">
        <v>11524982</v>
      </c>
      <c r="F9" s="89">
        <v>266763</v>
      </c>
      <c r="G9" s="89">
        <v>4952465</v>
      </c>
      <c r="H9" s="89">
        <v>3813101</v>
      </c>
      <c r="I9" s="89">
        <v>3841008</v>
      </c>
      <c r="J9" s="89">
        <v>2258322</v>
      </c>
      <c r="K9" s="89">
        <v>637788</v>
      </c>
      <c r="L9" s="89">
        <v>1620534</v>
      </c>
      <c r="M9" s="89">
        <v>1582686</v>
      </c>
      <c r="N9" s="89">
        <v>49184</v>
      </c>
      <c r="O9" s="89">
        <v>165579</v>
      </c>
      <c r="P9" s="89">
        <v>1367923</v>
      </c>
      <c r="Q9" s="89">
        <v>-27907</v>
      </c>
      <c r="R9" s="89">
        <v>-32776</v>
      </c>
      <c r="S9" s="89">
        <v>4869</v>
      </c>
      <c r="T9" s="89">
        <v>-815724</v>
      </c>
      <c r="U9" s="89">
        <v>5417104</v>
      </c>
      <c r="V9" s="89">
        <v>7346536</v>
      </c>
      <c r="W9" s="89">
        <v>1113708</v>
      </c>
      <c r="X9" s="89">
        <v>19741587</v>
      </c>
      <c r="Y9" s="89">
        <v>169965</v>
      </c>
      <c r="Z9" s="89">
        <v>19911552</v>
      </c>
      <c r="AA9" s="90" t="s">
        <v>27</v>
      </c>
    </row>
    <row r="10" spans="1:27" s="74" customFormat="1" ht="9.75" customHeight="1">
      <c r="A10" s="86" t="s">
        <v>29</v>
      </c>
      <c r="B10" s="87" t="s">
        <v>30</v>
      </c>
      <c r="C10" s="88"/>
      <c r="D10" s="89">
        <v>2249325</v>
      </c>
      <c r="E10" s="89">
        <v>2168294</v>
      </c>
      <c r="F10" s="89">
        <v>81031</v>
      </c>
      <c r="G10" s="89">
        <v>1253097</v>
      </c>
      <c r="H10" s="89">
        <v>999475</v>
      </c>
      <c r="I10" s="89">
        <v>1018200</v>
      </c>
      <c r="J10" s="89">
        <v>730335</v>
      </c>
      <c r="K10" s="89">
        <v>127456</v>
      </c>
      <c r="L10" s="89">
        <v>602879</v>
      </c>
      <c r="M10" s="89">
        <v>287865</v>
      </c>
      <c r="N10" s="89">
        <v>5668</v>
      </c>
      <c r="O10" s="89">
        <v>34919</v>
      </c>
      <c r="P10" s="89">
        <v>247278</v>
      </c>
      <c r="Q10" s="89">
        <v>-18725</v>
      </c>
      <c r="R10" s="89">
        <v>-16699</v>
      </c>
      <c r="S10" s="89">
        <v>-2026</v>
      </c>
      <c r="T10" s="89">
        <v>-227060</v>
      </c>
      <c r="U10" s="89">
        <v>1786175</v>
      </c>
      <c r="V10" s="89">
        <v>2160493</v>
      </c>
      <c r="W10" s="89">
        <v>147258</v>
      </c>
      <c r="X10" s="89">
        <v>4274837</v>
      </c>
      <c r="Y10" s="89">
        <v>34216</v>
      </c>
      <c r="Z10" s="89">
        <v>4309053</v>
      </c>
      <c r="AA10" s="90" t="s">
        <v>29</v>
      </c>
    </row>
    <row r="11" spans="1:27" s="41" customFormat="1" ht="9.75" customHeight="1">
      <c r="A11" s="86" t="s">
        <v>31</v>
      </c>
      <c r="B11" s="87" t="s">
        <v>32</v>
      </c>
      <c r="C11" s="88"/>
      <c r="D11" s="89">
        <v>2510845</v>
      </c>
      <c r="E11" s="89">
        <v>2432389</v>
      </c>
      <c r="F11" s="89">
        <v>78456</v>
      </c>
      <c r="G11" s="89">
        <v>1067362</v>
      </c>
      <c r="H11" s="89">
        <v>981852</v>
      </c>
      <c r="I11" s="89">
        <v>987763</v>
      </c>
      <c r="J11" s="89">
        <v>687932</v>
      </c>
      <c r="K11" s="89">
        <v>150445</v>
      </c>
      <c r="L11" s="89">
        <v>537487</v>
      </c>
      <c r="M11" s="89">
        <v>299831</v>
      </c>
      <c r="N11" s="89">
        <v>3989</v>
      </c>
      <c r="O11" s="89">
        <v>43112</v>
      </c>
      <c r="P11" s="89">
        <v>252729</v>
      </c>
      <c r="Q11" s="89">
        <v>-5911</v>
      </c>
      <c r="R11" s="89">
        <v>-10566</v>
      </c>
      <c r="S11" s="89">
        <v>4655</v>
      </c>
      <c r="T11" s="89">
        <v>35302</v>
      </c>
      <c r="U11" s="89">
        <v>2680893</v>
      </c>
      <c r="V11" s="89">
        <v>2610647</v>
      </c>
      <c r="W11" s="89">
        <v>-34944</v>
      </c>
      <c r="X11" s="89">
        <v>4595362</v>
      </c>
      <c r="Y11" s="89">
        <v>-30333</v>
      </c>
      <c r="Z11" s="89">
        <v>4565029</v>
      </c>
      <c r="AA11" s="90" t="s">
        <v>31</v>
      </c>
    </row>
    <row r="12" spans="1:27" s="41" customFormat="1" ht="9.75" customHeight="1">
      <c r="A12" s="86" t="s">
        <v>33</v>
      </c>
      <c r="B12" s="87" t="s">
        <v>34</v>
      </c>
      <c r="C12" s="88"/>
      <c r="D12" s="89">
        <v>4325881</v>
      </c>
      <c r="E12" s="89">
        <v>4217145</v>
      </c>
      <c r="F12" s="89">
        <v>108736</v>
      </c>
      <c r="G12" s="89">
        <v>1651740</v>
      </c>
      <c r="H12" s="89">
        <v>1808444</v>
      </c>
      <c r="I12" s="89">
        <v>1810168</v>
      </c>
      <c r="J12" s="89">
        <v>1391252</v>
      </c>
      <c r="K12" s="89">
        <v>299247</v>
      </c>
      <c r="L12" s="89">
        <v>1092005</v>
      </c>
      <c r="M12" s="89">
        <v>418916</v>
      </c>
      <c r="N12" s="89">
        <v>7958</v>
      </c>
      <c r="O12" s="89">
        <v>49137</v>
      </c>
      <c r="P12" s="89">
        <v>361821</v>
      </c>
      <c r="Q12" s="89">
        <v>-1724</v>
      </c>
      <c r="R12" s="89">
        <v>-7032</v>
      </c>
      <c r="S12" s="89">
        <v>5308</v>
      </c>
      <c r="T12" s="89">
        <v>739489</v>
      </c>
      <c r="U12" s="89">
        <v>4194494</v>
      </c>
      <c r="V12" s="89">
        <v>3870512</v>
      </c>
      <c r="W12" s="89">
        <v>415507</v>
      </c>
      <c r="X12" s="89">
        <v>8525555</v>
      </c>
      <c r="Y12" s="89">
        <v>101828</v>
      </c>
      <c r="Z12" s="89">
        <v>8627383</v>
      </c>
      <c r="AA12" s="90" t="s">
        <v>33</v>
      </c>
    </row>
    <row r="13" spans="1:27" s="41" customFormat="1" ht="9.75" customHeight="1">
      <c r="A13" s="86" t="s">
        <v>35</v>
      </c>
      <c r="B13" s="87" t="s">
        <v>36</v>
      </c>
      <c r="C13" s="88"/>
      <c r="D13" s="89">
        <v>2176435</v>
      </c>
      <c r="E13" s="89">
        <v>2117626</v>
      </c>
      <c r="F13" s="89">
        <v>58809</v>
      </c>
      <c r="G13" s="89">
        <v>947647</v>
      </c>
      <c r="H13" s="89">
        <v>948749</v>
      </c>
      <c r="I13" s="89">
        <v>963146</v>
      </c>
      <c r="J13" s="89">
        <v>565781</v>
      </c>
      <c r="K13" s="89">
        <v>110898</v>
      </c>
      <c r="L13" s="89">
        <v>454883</v>
      </c>
      <c r="M13" s="89">
        <v>397365</v>
      </c>
      <c r="N13" s="89">
        <v>4093</v>
      </c>
      <c r="O13" s="89">
        <v>47893</v>
      </c>
      <c r="P13" s="89">
        <v>345379</v>
      </c>
      <c r="Q13" s="89">
        <v>-14397</v>
      </c>
      <c r="R13" s="89">
        <v>-16896</v>
      </c>
      <c r="S13" s="89">
        <v>2499</v>
      </c>
      <c r="T13" s="89">
        <v>-378147</v>
      </c>
      <c r="U13" s="89">
        <v>1822612</v>
      </c>
      <c r="V13" s="89">
        <v>2256821</v>
      </c>
      <c r="W13" s="89">
        <v>56062</v>
      </c>
      <c r="X13" s="89">
        <v>3694684</v>
      </c>
      <c r="Y13" s="89">
        <v>-73181</v>
      </c>
      <c r="Z13" s="89">
        <v>3621503</v>
      </c>
      <c r="AA13" s="90" t="s">
        <v>35</v>
      </c>
    </row>
    <row r="14" spans="1:27" s="41" customFormat="1" ht="9.75" customHeight="1">
      <c r="A14" s="86" t="s">
        <v>37</v>
      </c>
      <c r="B14" s="87" t="s">
        <v>38</v>
      </c>
      <c r="C14" s="88"/>
      <c r="D14" s="89">
        <v>2088962</v>
      </c>
      <c r="E14" s="89">
        <v>2014360</v>
      </c>
      <c r="F14" s="89">
        <v>74602</v>
      </c>
      <c r="G14" s="89">
        <v>989236</v>
      </c>
      <c r="H14" s="89">
        <v>979957</v>
      </c>
      <c r="I14" s="89">
        <v>978784</v>
      </c>
      <c r="J14" s="89">
        <v>740285</v>
      </c>
      <c r="K14" s="89">
        <v>137168</v>
      </c>
      <c r="L14" s="89">
        <v>603117</v>
      </c>
      <c r="M14" s="89">
        <v>238499</v>
      </c>
      <c r="N14" s="89">
        <v>2449</v>
      </c>
      <c r="O14" s="89">
        <v>25518</v>
      </c>
      <c r="P14" s="89">
        <v>210532</v>
      </c>
      <c r="Q14" s="89">
        <v>1173</v>
      </c>
      <c r="R14" s="89">
        <v>-2539</v>
      </c>
      <c r="S14" s="89">
        <v>3712</v>
      </c>
      <c r="T14" s="89">
        <v>57037</v>
      </c>
      <c r="U14" s="89">
        <v>2899956</v>
      </c>
      <c r="V14" s="89">
        <v>3195213</v>
      </c>
      <c r="W14" s="89">
        <v>352294</v>
      </c>
      <c r="X14" s="89">
        <v>4115192</v>
      </c>
      <c r="Y14" s="89">
        <v>11459</v>
      </c>
      <c r="Z14" s="89">
        <v>4126651</v>
      </c>
      <c r="AA14" s="90" t="s">
        <v>37</v>
      </c>
    </row>
    <row r="15" spans="1:27" s="41" customFormat="1" ht="9.75" customHeight="1">
      <c r="A15" s="86" t="s">
        <v>39</v>
      </c>
      <c r="B15" s="87" t="s">
        <v>40</v>
      </c>
      <c r="C15" s="88"/>
      <c r="D15" s="89">
        <v>3536772</v>
      </c>
      <c r="E15" s="89">
        <v>3458240</v>
      </c>
      <c r="F15" s="89">
        <v>78533</v>
      </c>
      <c r="G15" s="89">
        <v>1482496</v>
      </c>
      <c r="H15" s="89">
        <v>1678066</v>
      </c>
      <c r="I15" s="89">
        <v>1674502</v>
      </c>
      <c r="J15" s="89">
        <v>1328437</v>
      </c>
      <c r="K15" s="89">
        <v>216205</v>
      </c>
      <c r="L15" s="89">
        <v>1112232</v>
      </c>
      <c r="M15" s="89">
        <v>346065</v>
      </c>
      <c r="N15" s="89">
        <v>5725</v>
      </c>
      <c r="O15" s="89">
        <v>44880</v>
      </c>
      <c r="P15" s="89">
        <v>295460</v>
      </c>
      <c r="Q15" s="89">
        <v>3564</v>
      </c>
      <c r="R15" s="89">
        <v>-122</v>
      </c>
      <c r="S15" s="89">
        <v>3685</v>
      </c>
      <c r="T15" s="89">
        <v>1132775</v>
      </c>
      <c r="U15" s="89">
        <v>6661493</v>
      </c>
      <c r="V15" s="89">
        <v>5616878</v>
      </c>
      <c r="W15" s="89">
        <v>88160</v>
      </c>
      <c r="X15" s="89">
        <v>7830109</v>
      </c>
      <c r="Y15" s="89">
        <v>-104499</v>
      </c>
      <c r="Z15" s="89">
        <v>7725611</v>
      </c>
      <c r="AA15" s="90" t="s">
        <v>39</v>
      </c>
    </row>
    <row r="16" spans="1:27" s="41" customFormat="1" ht="9.75" customHeight="1">
      <c r="A16" s="86" t="s">
        <v>41</v>
      </c>
      <c r="B16" s="87" t="s">
        <v>42</v>
      </c>
      <c r="C16" s="88"/>
      <c r="D16" s="89">
        <v>5644413</v>
      </c>
      <c r="E16" s="89">
        <v>5532186</v>
      </c>
      <c r="F16" s="89">
        <v>112227</v>
      </c>
      <c r="G16" s="89">
        <v>1938616</v>
      </c>
      <c r="H16" s="89">
        <v>2702164</v>
      </c>
      <c r="I16" s="89">
        <v>2696045</v>
      </c>
      <c r="J16" s="89">
        <v>2079105</v>
      </c>
      <c r="K16" s="89">
        <v>431721</v>
      </c>
      <c r="L16" s="89">
        <v>1647385</v>
      </c>
      <c r="M16" s="89">
        <v>616940</v>
      </c>
      <c r="N16" s="89">
        <v>8452</v>
      </c>
      <c r="O16" s="89">
        <v>190588</v>
      </c>
      <c r="P16" s="89">
        <v>417900</v>
      </c>
      <c r="Q16" s="89">
        <v>6119</v>
      </c>
      <c r="R16" s="89">
        <v>-8391</v>
      </c>
      <c r="S16" s="89">
        <v>14510</v>
      </c>
      <c r="T16" s="89">
        <v>670518</v>
      </c>
      <c r="U16" s="89">
        <v>10337664</v>
      </c>
      <c r="V16" s="89">
        <v>9343133</v>
      </c>
      <c r="W16" s="89">
        <v>-324013</v>
      </c>
      <c r="X16" s="89">
        <v>10955711</v>
      </c>
      <c r="Y16" s="89">
        <v>493103</v>
      </c>
      <c r="Z16" s="89">
        <v>11448814</v>
      </c>
      <c r="AA16" s="90" t="s">
        <v>41</v>
      </c>
    </row>
    <row r="17" spans="1:27" s="41" customFormat="1" ht="9.75" customHeight="1">
      <c r="A17" s="86" t="s">
        <v>43</v>
      </c>
      <c r="B17" s="87" t="s">
        <v>44</v>
      </c>
      <c r="C17" s="88"/>
      <c r="D17" s="89">
        <v>3872258</v>
      </c>
      <c r="E17" s="89">
        <v>3786829</v>
      </c>
      <c r="F17" s="89">
        <v>85429</v>
      </c>
      <c r="G17" s="89">
        <v>1319912</v>
      </c>
      <c r="H17" s="89">
        <v>1694792</v>
      </c>
      <c r="I17" s="89">
        <v>1656974</v>
      </c>
      <c r="J17" s="89">
        <v>1384955</v>
      </c>
      <c r="K17" s="89">
        <v>312120</v>
      </c>
      <c r="L17" s="89">
        <v>1072834</v>
      </c>
      <c r="M17" s="89">
        <v>272019</v>
      </c>
      <c r="N17" s="89">
        <v>1044</v>
      </c>
      <c r="O17" s="89">
        <v>42722</v>
      </c>
      <c r="P17" s="89">
        <v>228253</v>
      </c>
      <c r="Q17" s="89">
        <v>37818</v>
      </c>
      <c r="R17" s="89">
        <v>32001</v>
      </c>
      <c r="S17" s="89">
        <v>5817</v>
      </c>
      <c r="T17" s="89">
        <v>1308923</v>
      </c>
      <c r="U17" s="89">
        <v>8882211</v>
      </c>
      <c r="V17" s="89">
        <v>7281383</v>
      </c>
      <c r="W17" s="89">
        <v>-291905</v>
      </c>
      <c r="X17" s="89">
        <v>8195884</v>
      </c>
      <c r="Y17" s="89">
        <v>22355</v>
      </c>
      <c r="Z17" s="89">
        <v>8218239</v>
      </c>
      <c r="AA17" s="90" t="s">
        <v>43</v>
      </c>
    </row>
    <row r="18" spans="1:27" s="41" customFormat="1" ht="9.75" customHeight="1">
      <c r="A18" s="91" t="s">
        <v>45</v>
      </c>
      <c r="B18" s="92" t="s">
        <v>46</v>
      </c>
      <c r="C18" s="93"/>
      <c r="D18" s="94">
        <v>3785568</v>
      </c>
      <c r="E18" s="94">
        <v>3698738</v>
      </c>
      <c r="F18" s="94">
        <v>86830</v>
      </c>
      <c r="G18" s="94">
        <v>1253946</v>
      </c>
      <c r="H18" s="94">
        <v>1561723</v>
      </c>
      <c r="I18" s="94">
        <v>1574419</v>
      </c>
      <c r="J18" s="94">
        <v>1315093</v>
      </c>
      <c r="K18" s="94">
        <v>284936</v>
      </c>
      <c r="L18" s="94">
        <v>1030158</v>
      </c>
      <c r="M18" s="94">
        <v>259326</v>
      </c>
      <c r="N18" s="94">
        <v>4051</v>
      </c>
      <c r="O18" s="94">
        <v>53283</v>
      </c>
      <c r="P18" s="122">
        <v>201991</v>
      </c>
      <c r="Q18" s="94">
        <v>-12696</v>
      </c>
      <c r="R18" s="94">
        <v>-13063</v>
      </c>
      <c r="S18" s="94">
        <v>367</v>
      </c>
      <c r="T18" s="94">
        <v>948829</v>
      </c>
      <c r="U18" s="94">
        <v>7663620</v>
      </c>
      <c r="V18" s="94">
        <v>6563786</v>
      </c>
      <c r="W18" s="94">
        <v>-151005</v>
      </c>
      <c r="X18" s="94">
        <v>7550066</v>
      </c>
      <c r="Y18" s="94">
        <v>88331</v>
      </c>
      <c r="Z18" s="94">
        <v>7638397</v>
      </c>
      <c r="AA18" s="95" t="s">
        <v>45</v>
      </c>
    </row>
    <row r="19" spans="1:27" s="41" customFormat="1" ht="9.75" customHeight="1">
      <c r="A19" s="86" t="s">
        <v>47</v>
      </c>
      <c r="B19" s="87" t="s">
        <v>48</v>
      </c>
      <c r="C19" s="88"/>
      <c r="D19" s="89">
        <v>13656097</v>
      </c>
      <c r="E19" s="89">
        <v>13434499</v>
      </c>
      <c r="F19" s="89">
        <v>221598</v>
      </c>
      <c r="G19" s="89">
        <v>3874177</v>
      </c>
      <c r="H19" s="89">
        <v>4414397</v>
      </c>
      <c r="I19" s="89">
        <v>4459313</v>
      </c>
      <c r="J19" s="89">
        <v>3504206</v>
      </c>
      <c r="K19" s="89">
        <v>1113393</v>
      </c>
      <c r="L19" s="89">
        <v>2390813</v>
      </c>
      <c r="M19" s="89">
        <v>955107</v>
      </c>
      <c r="N19" s="89">
        <v>60049</v>
      </c>
      <c r="O19" s="89">
        <v>132884</v>
      </c>
      <c r="P19" s="89">
        <v>762174</v>
      </c>
      <c r="Q19" s="89">
        <v>-44916</v>
      </c>
      <c r="R19" s="89">
        <v>-45379</v>
      </c>
      <c r="S19" s="89">
        <v>463</v>
      </c>
      <c r="T19" s="89">
        <v>-1293733</v>
      </c>
      <c r="U19" s="89">
        <v>13695831</v>
      </c>
      <c r="V19" s="89">
        <v>15604312</v>
      </c>
      <c r="W19" s="89">
        <v>614748</v>
      </c>
      <c r="X19" s="89">
        <v>20650938</v>
      </c>
      <c r="Y19" s="89">
        <v>5807981</v>
      </c>
      <c r="Z19" s="89">
        <v>26458919</v>
      </c>
      <c r="AA19" s="90" t="s">
        <v>47</v>
      </c>
    </row>
    <row r="20" spans="1:27" s="41" customFormat="1" ht="9.75" customHeight="1">
      <c r="A20" s="86" t="s">
        <v>49</v>
      </c>
      <c r="B20" s="87" t="s">
        <v>50</v>
      </c>
      <c r="C20" s="88"/>
      <c r="D20" s="89">
        <v>12392785</v>
      </c>
      <c r="E20" s="89">
        <v>12172997</v>
      </c>
      <c r="F20" s="89">
        <v>219788</v>
      </c>
      <c r="G20" s="89">
        <v>3142191</v>
      </c>
      <c r="H20" s="89">
        <v>4573838</v>
      </c>
      <c r="I20" s="89">
        <v>4512253</v>
      </c>
      <c r="J20" s="89">
        <v>3396032</v>
      </c>
      <c r="K20" s="89">
        <v>940820</v>
      </c>
      <c r="L20" s="89">
        <v>2455212</v>
      </c>
      <c r="M20" s="89">
        <v>1116221</v>
      </c>
      <c r="N20" s="89">
        <v>19762</v>
      </c>
      <c r="O20" s="89">
        <v>430012</v>
      </c>
      <c r="P20" s="89">
        <v>666447</v>
      </c>
      <c r="Q20" s="89">
        <v>61585</v>
      </c>
      <c r="R20" s="89">
        <v>60334</v>
      </c>
      <c r="S20" s="89">
        <v>1251</v>
      </c>
      <c r="T20" s="89">
        <v>-191086</v>
      </c>
      <c r="U20" s="89">
        <v>14654997</v>
      </c>
      <c r="V20" s="89">
        <v>15705410</v>
      </c>
      <c r="W20" s="89">
        <v>859327</v>
      </c>
      <c r="X20" s="89">
        <v>19917728</v>
      </c>
      <c r="Y20" s="89">
        <v>4320111</v>
      </c>
      <c r="Z20" s="89">
        <v>24237839</v>
      </c>
      <c r="AA20" s="90" t="s">
        <v>49</v>
      </c>
    </row>
    <row r="21" spans="1:27" s="41" customFormat="1" ht="9.75" customHeight="1">
      <c r="A21" s="86" t="s">
        <v>51</v>
      </c>
      <c r="B21" s="87" t="s">
        <v>52</v>
      </c>
      <c r="C21" s="88"/>
      <c r="D21" s="89">
        <v>32805219</v>
      </c>
      <c r="E21" s="89">
        <v>31973292</v>
      </c>
      <c r="F21" s="89">
        <v>831927</v>
      </c>
      <c r="G21" s="89">
        <v>11669907</v>
      </c>
      <c r="H21" s="89">
        <v>16509090</v>
      </c>
      <c r="I21" s="89">
        <v>16707177</v>
      </c>
      <c r="J21" s="89">
        <v>14872757</v>
      </c>
      <c r="K21" s="89">
        <v>2800523</v>
      </c>
      <c r="L21" s="89">
        <v>12072234</v>
      </c>
      <c r="M21" s="89">
        <v>1834420</v>
      </c>
      <c r="N21" s="89">
        <v>156628</v>
      </c>
      <c r="O21" s="89">
        <v>520464</v>
      </c>
      <c r="P21" s="89">
        <v>1157328</v>
      </c>
      <c r="Q21" s="89">
        <v>-198087</v>
      </c>
      <c r="R21" s="89">
        <v>-214660</v>
      </c>
      <c r="S21" s="89">
        <v>16573</v>
      </c>
      <c r="T21" s="89">
        <v>31285208</v>
      </c>
      <c r="U21" s="89">
        <v>73737871</v>
      </c>
      <c r="V21" s="89">
        <v>40102267</v>
      </c>
      <c r="W21" s="89">
        <v>-2350396</v>
      </c>
      <c r="X21" s="89">
        <v>92269424</v>
      </c>
      <c r="Y21" s="89">
        <v>-9616308</v>
      </c>
      <c r="Z21" s="89">
        <v>82653116</v>
      </c>
      <c r="AA21" s="90" t="s">
        <v>51</v>
      </c>
    </row>
    <row r="22" spans="1:27" s="41" customFormat="1" ht="9.75" customHeight="1">
      <c r="A22" s="86" t="s">
        <v>53</v>
      </c>
      <c r="B22" s="87" t="s">
        <v>54</v>
      </c>
      <c r="C22" s="88"/>
      <c r="D22" s="89">
        <v>19126554</v>
      </c>
      <c r="E22" s="89">
        <v>18754181</v>
      </c>
      <c r="F22" s="89">
        <v>372373</v>
      </c>
      <c r="G22" s="89">
        <v>4567940</v>
      </c>
      <c r="H22" s="89">
        <v>6448608</v>
      </c>
      <c r="I22" s="89">
        <v>6512636</v>
      </c>
      <c r="J22" s="89">
        <v>5607889</v>
      </c>
      <c r="K22" s="89">
        <v>1620815</v>
      </c>
      <c r="L22" s="89">
        <v>3987074</v>
      </c>
      <c r="M22" s="89">
        <v>904747</v>
      </c>
      <c r="N22" s="89">
        <v>32016</v>
      </c>
      <c r="O22" s="89">
        <v>219451</v>
      </c>
      <c r="P22" s="89">
        <v>653280</v>
      </c>
      <c r="Q22" s="89">
        <v>-64028</v>
      </c>
      <c r="R22" s="89">
        <v>-64636</v>
      </c>
      <c r="S22" s="89">
        <v>607</v>
      </c>
      <c r="T22" s="89">
        <v>1041222</v>
      </c>
      <c r="U22" s="89">
        <v>21522580</v>
      </c>
      <c r="V22" s="89">
        <v>23017738</v>
      </c>
      <c r="W22" s="89">
        <v>2536380</v>
      </c>
      <c r="X22" s="89">
        <v>31184324</v>
      </c>
      <c r="Y22" s="89">
        <v>6315399</v>
      </c>
      <c r="Z22" s="89">
        <v>37499723</v>
      </c>
      <c r="AA22" s="90" t="s">
        <v>53</v>
      </c>
    </row>
    <row r="23" spans="1:27" s="41" customFormat="1" ht="9.75" customHeight="1">
      <c r="A23" s="86" t="s">
        <v>55</v>
      </c>
      <c r="B23" s="87" t="s">
        <v>56</v>
      </c>
      <c r="C23" s="88"/>
      <c r="D23" s="89">
        <v>4548457</v>
      </c>
      <c r="E23" s="89">
        <v>4427425</v>
      </c>
      <c r="F23" s="89">
        <v>121032</v>
      </c>
      <c r="G23" s="89">
        <v>1865131</v>
      </c>
      <c r="H23" s="89">
        <v>2274978</v>
      </c>
      <c r="I23" s="89">
        <v>2289757</v>
      </c>
      <c r="J23" s="89">
        <v>1542408</v>
      </c>
      <c r="K23" s="89">
        <v>344111</v>
      </c>
      <c r="L23" s="89">
        <v>1198297</v>
      </c>
      <c r="M23" s="89">
        <v>747349</v>
      </c>
      <c r="N23" s="89">
        <v>11667</v>
      </c>
      <c r="O23" s="89">
        <v>133984</v>
      </c>
      <c r="P23" s="89">
        <v>601698</v>
      </c>
      <c r="Q23" s="89">
        <v>-14779</v>
      </c>
      <c r="R23" s="89">
        <v>-15506</v>
      </c>
      <c r="S23" s="89">
        <v>727</v>
      </c>
      <c r="T23" s="89">
        <v>684539</v>
      </c>
      <c r="U23" s="89">
        <v>5062177</v>
      </c>
      <c r="V23" s="89">
        <v>4483404</v>
      </c>
      <c r="W23" s="89">
        <v>105766</v>
      </c>
      <c r="X23" s="89">
        <v>9373105</v>
      </c>
      <c r="Y23" s="89">
        <v>87780</v>
      </c>
      <c r="Z23" s="89">
        <v>9460885</v>
      </c>
      <c r="AA23" s="90" t="s">
        <v>55</v>
      </c>
    </row>
    <row r="24" spans="1:27" s="41" customFormat="1" ht="9.75" customHeight="1">
      <c r="A24" s="86" t="s">
        <v>57</v>
      </c>
      <c r="B24" s="87" t="s">
        <v>58</v>
      </c>
      <c r="C24" s="88"/>
      <c r="D24" s="89">
        <v>1956450</v>
      </c>
      <c r="E24" s="89">
        <v>1887788</v>
      </c>
      <c r="F24" s="89">
        <v>68662</v>
      </c>
      <c r="G24" s="89">
        <v>835955</v>
      </c>
      <c r="H24" s="89">
        <v>1034591</v>
      </c>
      <c r="I24" s="89">
        <v>1026569</v>
      </c>
      <c r="J24" s="89">
        <v>766005</v>
      </c>
      <c r="K24" s="89">
        <v>145872</v>
      </c>
      <c r="L24" s="89">
        <v>620133</v>
      </c>
      <c r="M24" s="89">
        <v>260564</v>
      </c>
      <c r="N24" s="89">
        <v>3251</v>
      </c>
      <c r="O24" s="89">
        <v>42752</v>
      </c>
      <c r="P24" s="89">
        <v>214561</v>
      </c>
      <c r="Q24" s="89">
        <v>8022</v>
      </c>
      <c r="R24" s="89">
        <v>5892</v>
      </c>
      <c r="S24" s="89">
        <v>2130</v>
      </c>
      <c r="T24" s="89">
        <v>853738</v>
      </c>
      <c r="U24" s="89">
        <v>3491632</v>
      </c>
      <c r="V24" s="89">
        <v>2799229</v>
      </c>
      <c r="W24" s="89">
        <v>161335</v>
      </c>
      <c r="X24" s="89">
        <v>4680734</v>
      </c>
      <c r="Y24" s="89">
        <v>29556</v>
      </c>
      <c r="Z24" s="89">
        <v>4710290</v>
      </c>
      <c r="AA24" s="90" t="s">
        <v>57</v>
      </c>
    </row>
    <row r="25" spans="1:27" s="41" customFormat="1" ht="9.75" customHeight="1">
      <c r="A25" s="86" t="s">
        <v>59</v>
      </c>
      <c r="B25" s="87" t="s">
        <v>60</v>
      </c>
      <c r="C25" s="88"/>
      <c r="D25" s="89">
        <v>2273919</v>
      </c>
      <c r="E25" s="89">
        <v>2203290</v>
      </c>
      <c r="F25" s="89">
        <v>70628</v>
      </c>
      <c r="G25" s="89">
        <v>927685</v>
      </c>
      <c r="H25" s="89">
        <v>1043509</v>
      </c>
      <c r="I25" s="89">
        <v>1051685</v>
      </c>
      <c r="J25" s="89">
        <v>758795</v>
      </c>
      <c r="K25" s="89">
        <v>141820</v>
      </c>
      <c r="L25" s="89">
        <v>616975</v>
      </c>
      <c r="M25" s="89">
        <v>292890</v>
      </c>
      <c r="N25" s="89">
        <v>4732</v>
      </c>
      <c r="O25" s="89">
        <v>33535</v>
      </c>
      <c r="P25" s="89">
        <v>254624</v>
      </c>
      <c r="Q25" s="89">
        <v>-8176</v>
      </c>
      <c r="R25" s="89">
        <v>-7933</v>
      </c>
      <c r="S25" s="89">
        <v>-243</v>
      </c>
      <c r="T25" s="89">
        <v>367759</v>
      </c>
      <c r="U25" s="89">
        <v>2888038</v>
      </c>
      <c r="V25" s="89">
        <v>2702933</v>
      </c>
      <c r="W25" s="89">
        <v>182654</v>
      </c>
      <c r="X25" s="89">
        <v>4612872</v>
      </c>
      <c r="Y25" s="89">
        <v>49878</v>
      </c>
      <c r="Z25" s="89">
        <v>4662750</v>
      </c>
      <c r="AA25" s="90" t="s">
        <v>59</v>
      </c>
    </row>
    <row r="26" spans="1:27" s="41" customFormat="1" ht="9.75" customHeight="1">
      <c r="A26" s="86" t="s">
        <v>61</v>
      </c>
      <c r="B26" s="87" t="s">
        <v>62</v>
      </c>
      <c r="C26" s="88"/>
      <c r="D26" s="89">
        <v>1616560</v>
      </c>
      <c r="E26" s="89">
        <v>1567282</v>
      </c>
      <c r="F26" s="89">
        <v>49278</v>
      </c>
      <c r="G26" s="89">
        <v>628234</v>
      </c>
      <c r="H26" s="89">
        <v>790088</v>
      </c>
      <c r="I26" s="89">
        <v>794713</v>
      </c>
      <c r="J26" s="89">
        <v>531622</v>
      </c>
      <c r="K26" s="89">
        <v>98736</v>
      </c>
      <c r="L26" s="89">
        <v>432886</v>
      </c>
      <c r="M26" s="89">
        <v>263092</v>
      </c>
      <c r="N26" s="89">
        <v>4458</v>
      </c>
      <c r="O26" s="89">
        <v>36033</v>
      </c>
      <c r="P26" s="89">
        <v>222601</v>
      </c>
      <c r="Q26" s="89">
        <v>-4625</v>
      </c>
      <c r="R26" s="89">
        <v>-5393</v>
      </c>
      <c r="S26" s="89">
        <v>768</v>
      </c>
      <c r="T26" s="89">
        <v>323552</v>
      </c>
      <c r="U26" s="89">
        <v>2422067</v>
      </c>
      <c r="V26" s="89">
        <v>2120624</v>
      </c>
      <c r="W26" s="89">
        <v>22109</v>
      </c>
      <c r="X26" s="89">
        <v>3358434</v>
      </c>
      <c r="Y26" s="89">
        <v>-6430</v>
      </c>
      <c r="Z26" s="89">
        <v>3352004</v>
      </c>
      <c r="AA26" s="90" t="s">
        <v>61</v>
      </c>
    </row>
    <row r="27" spans="1:27" s="41" customFormat="1" ht="9.75" customHeight="1">
      <c r="A27" s="86" t="s">
        <v>63</v>
      </c>
      <c r="B27" s="87" t="s">
        <v>64</v>
      </c>
      <c r="C27" s="88"/>
      <c r="D27" s="89">
        <v>1677372</v>
      </c>
      <c r="E27" s="89">
        <v>1636189</v>
      </c>
      <c r="F27" s="89">
        <v>41183</v>
      </c>
      <c r="G27" s="89">
        <v>772183</v>
      </c>
      <c r="H27" s="89">
        <v>830217</v>
      </c>
      <c r="I27" s="89">
        <v>836795</v>
      </c>
      <c r="J27" s="89">
        <v>603834</v>
      </c>
      <c r="K27" s="89">
        <v>125628</v>
      </c>
      <c r="L27" s="89">
        <v>478206</v>
      </c>
      <c r="M27" s="89">
        <v>232961</v>
      </c>
      <c r="N27" s="89">
        <v>3726</v>
      </c>
      <c r="O27" s="89">
        <v>20124</v>
      </c>
      <c r="P27" s="89">
        <v>209112</v>
      </c>
      <c r="Q27" s="89">
        <v>-6578</v>
      </c>
      <c r="R27" s="89">
        <v>-6503</v>
      </c>
      <c r="S27" s="89">
        <v>-75</v>
      </c>
      <c r="T27" s="89">
        <v>-73573</v>
      </c>
      <c r="U27" s="89">
        <v>2606693</v>
      </c>
      <c r="V27" s="89">
        <v>2672211</v>
      </c>
      <c r="W27" s="89">
        <v>-8055</v>
      </c>
      <c r="X27" s="89">
        <v>3206199</v>
      </c>
      <c r="Y27" s="89">
        <v>67873</v>
      </c>
      <c r="Z27" s="89">
        <v>3274072</v>
      </c>
      <c r="AA27" s="90" t="s">
        <v>63</v>
      </c>
    </row>
    <row r="28" spans="1:27" s="41" customFormat="1" ht="9.75" customHeight="1">
      <c r="A28" s="91" t="s">
        <v>65</v>
      </c>
      <c r="B28" s="92" t="s">
        <v>66</v>
      </c>
      <c r="C28" s="93"/>
      <c r="D28" s="94">
        <v>4307992</v>
      </c>
      <c r="E28" s="94">
        <v>4205765</v>
      </c>
      <c r="F28" s="94">
        <v>102228</v>
      </c>
      <c r="G28" s="94">
        <v>1479133</v>
      </c>
      <c r="H28" s="94">
        <v>1792155</v>
      </c>
      <c r="I28" s="94">
        <v>1778844</v>
      </c>
      <c r="J28" s="94">
        <v>1384342</v>
      </c>
      <c r="K28" s="94">
        <v>305544</v>
      </c>
      <c r="L28" s="94">
        <v>1078797</v>
      </c>
      <c r="M28" s="94">
        <v>394502</v>
      </c>
      <c r="N28" s="94">
        <v>6763</v>
      </c>
      <c r="O28" s="94">
        <v>59743</v>
      </c>
      <c r="P28" s="122">
        <v>327996</v>
      </c>
      <c r="Q28" s="94">
        <v>13312</v>
      </c>
      <c r="R28" s="94">
        <v>5255</v>
      </c>
      <c r="S28" s="94">
        <v>8057</v>
      </c>
      <c r="T28" s="94">
        <v>619991</v>
      </c>
      <c r="U28" s="94">
        <v>6829617</v>
      </c>
      <c r="V28" s="94">
        <v>6484300</v>
      </c>
      <c r="W28" s="94">
        <v>274674</v>
      </c>
      <c r="X28" s="94">
        <v>8199272</v>
      </c>
      <c r="Y28" s="94">
        <v>120955</v>
      </c>
      <c r="Z28" s="94">
        <v>8320227</v>
      </c>
      <c r="AA28" s="95" t="s">
        <v>65</v>
      </c>
    </row>
    <row r="29" spans="1:27" s="41" customFormat="1" ht="9.75" customHeight="1">
      <c r="A29" s="86" t="s">
        <v>67</v>
      </c>
      <c r="B29" s="87" t="s">
        <v>68</v>
      </c>
      <c r="C29" s="88"/>
      <c r="D29" s="89">
        <v>3796727</v>
      </c>
      <c r="E29" s="89">
        <v>3688616</v>
      </c>
      <c r="F29" s="89">
        <v>108111</v>
      </c>
      <c r="G29" s="89">
        <v>1486650</v>
      </c>
      <c r="H29" s="89">
        <v>1675447</v>
      </c>
      <c r="I29" s="89">
        <v>1646971</v>
      </c>
      <c r="J29" s="89">
        <v>1179355</v>
      </c>
      <c r="K29" s="89">
        <v>273310</v>
      </c>
      <c r="L29" s="89">
        <v>906045</v>
      </c>
      <c r="M29" s="89">
        <v>467617</v>
      </c>
      <c r="N29" s="89">
        <v>2877</v>
      </c>
      <c r="O29" s="89">
        <v>138936</v>
      </c>
      <c r="P29" s="89">
        <v>325804</v>
      </c>
      <c r="Q29" s="89">
        <v>28476</v>
      </c>
      <c r="R29" s="89">
        <v>28586</v>
      </c>
      <c r="S29" s="89">
        <v>-110</v>
      </c>
      <c r="T29" s="89">
        <v>288880</v>
      </c>
      <c r="U29" s="89">
        <v>5717668</v>
      </c>
      <c r="V29" s="89">
        <v>5259395</v>
      </c>
      <c r="W29" s="89">
        <v>-169393</v>
      </c>
      <c r="X29" s="89">
        <v>7247705</v>
      </c>
      <c r="Y29" s="89">
        <v>439236</v>
      </c>
      <c r="Z29" s="89">
        <v>7686941</v>
      </c>
      <c r="AA29" s="90" t="s">
        <v>67</v>
      </c>
    </row>
    <row r="30" spans="1:27" s="41" customFormat="1" ht="9.75" customHeight="1">
      <c r="A30" s="86" t="s">
        <v>69</v>
      </c>
      <c r="B30" s="87" t="s">
        <v>70</v>
      </c>
      <c r="C30" s="88"/>
      <c r="D30" s="89">
        <v>7531763</v>
      </c>
      <c r="E30" s="89">
        <v>7278498</v>
      </c>
      <c r="F30" s="89">
        <v>253265</v>
      </c>
      <c r="G30" s="89">
        <v>2339514</v>
      </c>
      <c r="H30" s="89">
        <v>3317472</v>
      </c>
      <c r="I30" s="89">
        <v>3333872</v>
      </c>
      <c r="J30" s="89">
        <v>2793179</v>
      </c>
      <c r="K30" s="89">
        <v>622485</v>
      </c>
      <c r="L30" s="89">
        <v>2170694</v>
      </c>
      <c r="M30" s="89">
        <v>540693</v>
      </c>
      <c r="N30" s="89">
        <v>7666</v>
      </c>
      <c r="O30" s="89">
        <v>88356</v>
      </c>
      <c r="P30" s="89">
        <v>444671</v>
      </c>
      <c r="Q30" s="89">
        <v>-16399</v>
      </c>
      <c r="R30" s="89">
        <v>-16124</v>
      </c>
      <c r="S30" s="89">
        <v>-275</v>
      </c>
      <c r="T30" s="89">
        <v>3226300</v>
      </c>
      <c r="U30" s="89">
        <v>16118898</v>
      </c>
      <c r="V30" s="89">
        <v>13132427</v>
      </c>
      <c r="W30" s="89">
        <v>239830</v>
      </c>
      <c r="X30" s="89">
        <v>16415050</v>
      </c>
      <c r="Y30" s="89">
        <v>195124</v>
      </c>
      <c r="Z30" s="89">
        <v>16610174</v>
      </c>
      <c r="AA30" s="90" t="s">
        <v>69</v>
      </c>
    </row>
    <row r="31" spans="1:27" s="41" customFormat="1" ht="9.75" customHeight="1">
      <c r="A31" s="86" t="s">
        <v>71</v>
      </c>
      <c r="B31" s="87" t="s">
        <v>72</v>
      </c>
      <c r="C31" s="88"/>
      <c r="D31" s="89">
        <v>17225471</v>
      </c>
      <c r="E31" s="89">
        <v>16926500</v>
      </c>
      <c r="F31" s="89">
        <v>298970</v>
      </c>
      <c r="G31" s="89">
        <v>4219383</v>
      </c>
      <c r="H31" s="89">
        <v>8371320</v>
      </c>
      <c r="I31" s="89">
        <v>8426462</v>
      </c>
      <c r="J31" s="89">
        <v>7467680</v>
      </c>
      <c r="K31" s="89">
        <v>1225885</v>
      </c>
      <c r="L31" s="89">
        <v>6241795</v>
      </c>
      <c r="M31" s="89">
        <v>958782</v>
      </c>
      <c r="N31" s="89">
        <v>27295</v>
      </c>
      <c r="O31" s="89">
        <v>235700</v>
      </c>
      <c r="P31" s="89">
        <v>695787</v>
      </c>
      <c r="Q31" s="89">
        <v>-55142</v>
      </c>
      <c r="R31" s="89">
        <v>-56165</v>
      </c>
      <c r="S31" s="89">
        <v>1023</v>
      </c>
      <c r="T31" s="89">
        <v>6003738</v>
      </c>
      <c r="U31" s="89">
        <v>28860065</v>
      </c>
      <c r="V31" s="89">
        <v>22856327</v>
      </c>
      <c r="W31" s="96" t="s">
        <v>73</v>
      </c>
      <c r="X31" s="89">
        <v>35819911</v>
      </c>
      <c r="Y31" s="89">
        <v>-485681</v>
      </c>
      <c r="Z31" s="89">
        <v>35334230</v>
      </c>
      <c r="AA31" s="90" t="s">
        <v>71</v>
      </c>
    </row>
    <row r="32" spans="1:27" s="41" customFormat="1" ht="9.75" customHeight="1">
      <c r="A32" s="86" t="s">
        <v>74</v>
      </c>
      <c r="B32" s="87" t="s">
        <v>75</v>
      </c>
      <c r="C32" s="88"/>
      <c r="D32" s="89">
        <v>3676646</v>
      </c>
      <c r="E32" s="89">
        <v>3594771</v>
      </c>
      <c r="F32" s="89">
        <v>81875</v>
      </c>
      <c r="G32" s="89">
        <v>1243052</v>
      </c>
      <c r="H32" s="89">
        <v>2150514</v>
      </c>
      <c r="I32" s="89">
        <v>2184621</v>
      </c>
      <c r="J32" s="89">
        <v>1809509</v>
      </c>
      <c r="K32" s="89">
        <v>270941</v>
      </c>
      <c r="L32" s="89">
        <v>1538568</v>
      </c>
      <c r="M32" s="89">
        <v>375112</v>
      </c>
      <c r="N32" s="89">
        <v>3688</v>
      </c>
      <c r="O32" s="89">
        <v>78296</v>
      </c>
      <c r="P32" s="89">
        <v>293128</v>
      </c>
      <c r="Q32" s="89">
        <v>-34107</v>
      </c>
      <c r="R32" s="89">
        <v>-36889</v>
      </c>
      <c r="S32" s="89">
        <v>2782</v>
      </c>
      <c r="T32" s="89">
        <v>629575</v>
      </c>
      <c r="U32" s="89">
        <v>9293145</v>
      </c>
      <c r="V32" s="89">
        <v>8293918</v>
      </c>
      <c r="W32" s="89">
        <v>-369652</v>
      </c>
      <c r="X32" s="89">
        <v>7699787</v>
      </c>
      <c r="Y32" s="89">
        <v>336016</v>
      </c>
      <c r="Z32" s="89">
        <v>8035803</v>
      </c>
      <c r="AA32" s="90" t="s">
        <v>74</v>
      </c>
    </row>
    <row r="33" spans="1:27" s="41" customFormat="1" ht="9.75" customHeight="1">
      <c r="A33" s="86" t="s">
        <v>76</v>
      </c>
      <c r="B33" s="87" t="s">
        <v>77</v>
      </c>
      <c r="C33" s="88"/>
      <c r="D33" s="89">
        <v>2646777</v>
      </c>
      <c r="E33" s="89">
        <v>2571724</v>
      </c>
      <c r="F33" s="89">
        <v>75054</v>
      </c>
      <c r="G33" s="89">
        <v>902455</v>
      </c>
      <c r="H33" s="89">
        <v>1314596</v>
      </c>
      <c r="I33" s="89">
        <v>1295799</v>
      </c>
      <c r="J33" s="89">
        <v>1019288</v>
      </c>
      <c r="K33" s="89">
        <v>238002</v>
      </c>
      <c r="L33" s="89">
        <v>781285</v>
      </c>
      <c r="M33" s="89">
        <v>276512</v>
      </c>
      <c r="N33" s="89">
        <v>4696</v>
      </c>
      <c r="O33" s="89">
        <v>82847</v>
      </c>
      <c r="P33" s="89">
        <v>188969</v>
      </c>
      <c r="Q33" s="89">
        <v>18797</v>
      </c>
      <c r="R33" s="89">
        <v>18798</v>
      </c>
      <c r="S33" s="89">
        <v>-2</v>
      </c>
      <c r="T33" s="89">
        <v>1060928</v>
      </c>
      <c r="U33" s="89">
        <v>5813484</v>
      </c>
      <c r="V33" s="89">
        <v>4377918</v>
      </c>
      <c r="W33" s="89">
        <v>-374638</v>
      </c>
      <c r="X33" s="89">
        <v>5924757</v>
      </c>
      <c r="Y33" s="89">
        <v>141765</v>
      </c>
      <c r="Z33" s="89">
        <v>6066522</v>
      </c>
      <c r="AA33" s="90" t="s">
        <v>76</v>
      </c>
    </row>
    <row r="34" spans="1:27" s="41" customFormat="1" ht="9.75" customHeight="1">
      <c r="A34" s="86" t="s">
        <v>78</v>
      </c>
      <c r="B34" s="87" t="s">
        <v>79</v>
      </c>
      <c r="C34" s="88"/>
      <c r="D34" s="89">
        <v>5095082</v>
      </c>
      <c r="E34" s="89">
        <v>4905209</v>
      </c>
      <c r="F34" s="89">
        <v>189873</v>
      </c>
      <c r="G34" s="89">
        <v>1762583</v>
      </c>
      <c r="H34" s="89">
        <v>1950945</v>
      </c>
      <c r="I34" s="89">
        <v>1967262</v>
      </c>
      <c r="J34" s="89">
        <v>1536845</v>
      </c>
      <c r="K34" s="89">
        <v>333132</v>
      </c>
      <c r="L34" s="89">
        <v>1203714</v>
      </c>
      <c r="M34" s="89">
        <v>430416</v>
      </c>
      <c r="N34" s="89">
        <v>12078</v>
      </c>
      <c r="O34" s="89">
        <v>76162</v>
      </c>
      <c r="P34" s="89">
        <v>342176</v>
      </c>
      <c r="Q34" s="89">
        <v>-16317</v>
      </c>
      <c r="R34" s="89">
        <v>-16851</v>
      </c>
      <c r="S34" s="89">
        <v>534</v>
      </c>
      <c r="T34" s="89">
        <v>1221076</v>
      </c>
      <c r="U34" s="89">
        <v>6252162</v>
      </c>
      <c r="V34" s="89">
        <v>5684176</v>
      </c>
      <c r="W34" s="89">
        <v>653090</v>
      </c>
      <c r="X34" s="89">
        <v>10029686</v>
      </c>
      <c r="Y34" s="89">
        <v>259923</v>
      </c>
      <c r="Z34" s="89">
        <v>10289608</v>
      </c>
      <c r="AA34" s="90" t="s">
        <v>78</v>
      </c>
    </row>
    <row r="35" spans="1:27" s="41" customFormat="1" ht="9.75" customHeight="1">
      <c r="A35" s="86" t="s">
        <v>80</v>
      </c>
      <c r="B35" s="87" t="s">
        <v>81</v>
      </c>
      <c r="C35" s="88"/>
      <c r="D35" s="89">
        <v>19443593</v>
      </c>
      <c r="E35" s="89">
        <v>19023598</v>
      </c>
      <c r="F35" s="89">
        <v>419995</v>
      </c>
      <c r="G35" s="89">
        <v>5762587</v>
      </c>
      <c r="H35" s="89">
        <v>7002475</v>
      </c>
      <c r="I35" s="89">
        <v>7272651</v>
      </c>
      <c r="J35" s="89">
        <v>6317175</v>
      </c>
      <c r="K35" s="89">
        <v>1244643</v>
      </c>
      <c r="L35" s="89">
        <v>5072532</v>
      </c>
      <c r="M35" s="89">
        <v>955476</v>
      </c>
      <c r="N35" s="89">
        <v>75705</v>
      </c>
      <c r="O35" s="89">
        <v>336598</v>
      </c>
      <c r="P35" s="89">
        <v>543173</v>
      </c>
      <c r="Q35" s="89">
        <v>-270176</v>
      </c>
      <c r="R35" s="89">
        <v>-77080</v>
      </c>
      <c r="S35" s="89">
        <v>-193096</v>
      </c>
      <c r="T35" s="89">
        <v>6320731</v>
      </c>
      <c r="U35" s="89">
        <v>21935446</v>
      </c>
      <c r="V35" s="89">
        <v>15858945</v>
      </c>
      <c r="W35" s="89">
        <v>244230</v>
      </c>
      <c r="X35" s="89">
        <v>38529386</v>
      </c>
      <c r="Y35" s="89">
        <v>-985090</v>
      </c>
      <c r="Z35" s="89">
        <v>37544296</v>
      </c>
      <c r="AA35" s="90" t="s">
        <v>80</v>
      </c>
    </row>
    <row r="36" spans="1:27" s="41" customFormat="1" ht="9.75" customHeight="1">
      <c r="A36" s="86" t="s">
        <v>82</v>
      </c>
      <c r="B36" s="87" t="s">
        <v>83</v>
      </c>
      <c r="C36" s="88"/>
      <c r="D36" s="89">
        <v>10652441</v>
      </c>
      <c r="E36" s="89">
        <v>10388943</v>
      </c>
      <c r="F36" s="89">
        <v>263498</v>
      </c>
      <c r="G36" s="89">
        <v>3517566</v>
      </c>
      <c r="H36" s="89">
        <v>4392208</v>
      </c>
      <c r="I36" s="89">
        <v>4333457</v>
      </c>
      <c r="J36" s="89">
        <v>3444672</v>
      </c>
      <c r="K36" s="89">
        <v>723308</v>
      </c>
      <c r="L36" s="89">
        <v>2721364</v>
      </c>
      <c r="M36" s="89">
        <v>888785</v>
      </c>
      <c r="N36" s="89">
        <v>37649</v>
      </c>
      <c r="O36" s="89">
        <v>220944</v>
      </c>
      <c r="P36" s="89">
        <v>630192</v>
      </c>
      <c r="Q36" s="89">
        <v>58751</v>
      </c>
      <c r="R36" s="89">
        <v>58862</v>
      </c>
      <c r="S36" s="89">
        <v>-111</v>
      </c>
      <c r="T36" s="89">
        <v>294970</v>
      </c>
      <c r="U36" s="89">
        <v>15193471</v>
      </c>
      <c r="V36" s="89">
        <v>14308775</v>
      </c>
      <c r="W36" s="89">
        <v>-589726</v>
      </c>
      <c r="X36" s="89">
        <v>18857185</v>
      </c>
      <c r="Y36" s="89">
        <v>1824108</v>
      </c>
      <c r="Z36" s="89">
        <v>20681293</v>
      </c>
      <c r="AA36" s="90" t="s">
        <v>82</v>
      </c>
    </row>
    <row r="37" spans="1:27" s="41" customFormat="1" ht="9.75" customHeight="1">
      <c r="A37" s="86" t="s">
        <v>84</v>
      </c>
      <c r="B37" s="87" t="s">
        <v>85</v>
      </c>
      <c r="C37" s="88"/>
      <c r="D37" s="89">
        <v>2706802</v>
      </c>
      <c r="E37" s="89">
        <v>2622985</v>
      </c>
      <c r="F37" s="89">
        <v>83816</v>
      </c>
      <c r="G37" s="89">
        <v>927972</v>
      </c>
      <c r="H37" s="89">
        <v>844172</v>
      </c>
      <c r="I37" s="89">
        <v>851589</v>
      </c>
      <c r="J37" s="89">
        <v>610906</v>
      </c>
      <c r="K37" s="89">
        <v>162893</v>
      </c>
      <c r="L37" s="89">
        <v>448013</v>
      </c>
      <c r="M37" s="89">
        <v>240682</v>
      </c>
      <c r="N37" s="89">
        <v>6494</v>
      </c>
      <c r="O37" s="89">
        <v>25895</v>
      </c>
      <c r="P37" s="89">
        <v>208293</v>
      </c>
      <c r="Q37" s="89">
        <v>-7417</v>
      </c>
      <c r="R37" s="89">
        <v>-7306</v>
      </c>
      <c r="S37" s="89">
        <v>-110</v>
      </c>
      <c r="T37" s="89">
        <v>-708199</v>
      </c>
      <c r="U37" s="89">
        <v>2072648</v>
      </c>
      <c r="V37" s="89">
        <v>2980464</v>
      </c>
      <c r="W37" s="89">
        <v>199618</v>
      </c>
      <c r="X37" s="89">
        <v>3770747</v>
      </c>
      <c r="Y37" s="89">
        <v>990114</v>
      </c>
      <c r="Z37" s="89">
        <v>4760861</v>
      </c>
      <c r="AA37" s="90" t="s">
        <v>84</v>
      </c>
    </row>
    <row r="38" spans="1:27" s="41" customFormat="1" ht="9.75" customHeight="1">
      <c r="A38" s="91" t="s">
        <v>86</v>
      </c>
      <c r="B38" s="92" t="s">
        <v>87</v>
      </c>
      <c r="C38" s="93"/>
      <c r="D38" s="94">
        <v>1844721</v>
      </c>
      <c r="E38" s="94">
        <v>1788621</v>
      </c>
      <c r="F38" s="94">
        <v>56100</v>
      </c>
      <c r="G38" s="94">
        <v>788402</v>
      </c>
      <c r="H38" s="94">
        <v>777822</v>
      </c>
      <c r="I38" s="94">
        <v>782396</v>
      </c>
      <c r="J38" s="94">
        <v>500163</v>
      </c>
      <c r="K38" s="94">
        <v>111117</v>
      </c>
      <c r="L38" s="94">
        <v>389046</v>
      </c>
      <c r="M38" s="94">
        <v>282233</v>
      </c>
      <c r="N38" s="94">
        <v>4815</v>
      </c>
      <c r="O38" s="94">
        <v>65345</v>
      </c>
      <c r="P38" s="122">
        <v>212073</v>
      </c>
      <c r="Q38" s="94">
        <v>-4574</v>
      </c>
      <c r="R38" s="94">
        <v>-4574</v>
      </c>
      <c r="S38" s="94">
        <v>0</v>
      </c>
      <c r="T38" s="94">
        <v>156714</v>
      </c>
      <c r="U38" s="94">
        <v>2790336</v>
      </c>
      <c r="V38" s="94">
        <v>2839637</v>
      </c>
      <c r="W38" s="94">
        <v>206015</v>
      </c>
      <c r="X38" s="94">
        <v>3567658</v>
      </c>
      <c r="Y38" s="94">
        <v>223847</v>
      </c>
      <c r="Z38" s="94">
        <v>3791505</v>
      </c>
      <c r="AA38" s="95" t="s">
        <v>86</v>
      </c>
    </row>
    <row r="39" spans="1:27" s="41" customFormat="1" ht="9.75" customHeight="1">
      <c r="A39" s="86" t="s">
        <v>88</v>
      </c>
      <c r="B39" s="87" t="s">
        <v>89</v>
      </c>
      <c r="C39" s="88"/>
      <c r="D39" s="89">
        <v>1173222</v>
      </c>
      <c r="E39" s="89">
        <v>1139329</v>
      </c>
      <c r="F39" s="89">
        <v>33893</v>
      </c>
      <c r="G39" s="89">
        <v>589493</v>
      </c>
      <c r="H39" s="89">
        <v>467221</v>
      </c>
      <c r="I39" s="89">
        <v>480332</v>
      </c>
      <c r="J39" s="89">
        <v>317783</v>
      </c>
      <c r="K39" s="89">
        <v>58807</v>
      </c>
      <c r="L39" s="89">
        <v>258977</v>
      </c>
      <c r="M39" s="89">
        <v>162549</v>
      </c>
      <c r="N39" s="89">
        <v>3145</v>
      </c>
      <c r="O39" s="89">
        <v>19918</v>
      </c>
      <c r="P39" s="89">
        <v>139487</v>
      </c>
      <c r="Q39" s="89">
        <v>-13111</v>
      </c>
      <c r="R39" s="89">
        <v>-13425</v>
      </c>
      <c r="S39" s="89">
        <v>313</v>
      </c>
      <c r="T39" s="89">
        <v>-224256</v>
      </c>
      <c r="U39" s="89">
        <v>1017050</v>
      </c>
      <c r="V39" s="89">
        <v>1220233</v>
      </c>
      <c r="W39" s="89">
        <v>-21073</v>
      </c>
      <c r="X39" s="89">
        <v>2005681</v>
      </c>
      <c r="Y39" s="89">
        <v>-3686</v>
      </c>
      <c r="Z39" s="89">
        <v>2001995</v>
      </c>
      <c r="AA39" s="90" t="s">
        <v>88</v>
      </c>
    </row>
    <row r="40" spans="1:27" s="41" customFormat="1" ht="9.75" customHeight="1">
      <c r="A40" s="86" t="s">
        <v>90</v>
      </c>
      <c r="B40" s="87" t="s">
        <v>91</v>
      </c>
      <c r="C40" s="88"/>
      <c r="D40" s="89">
        <v>1296285</v>
      </c>
      <c r="E40" s="89">
        <v>1238575</v>
      </c>
      <c r="F40" s="89">
        <v>57710</v>
      </c>
      <c r="G40" s="89">
        <v>717259</v>
      </c>
      <c r="H40" s="89">
        <v>629000</v>
      </c>
      <c r="I40" s="89">
        <v>634463</v>
      </c>
      <c r="J40" s="89">
        <v>389953</v>
      </c>
      <c r="K40" s="89">
        <v>73055</v>
      </c>
      <c r="L40" s="89">
        <v>316898</v>
      </c>
      <c r="M40" s="89">
        <v>244510</v>
      </c>
      <c r="N40" s="89">
        <v>9313</v>
      </c>
      <c r="O40" s="89">
        <v>31732</v>
      </c>
      <c r="P40" s="89">
        <v>203465</v>
      </c>
      <c r="Q40" s="89">
        <v>-5463</v>
      </c>
      <c r="R40" s="89">
        <v>-5560</v>
      </c>
      <c r="S40" s="89">
        <v>97</v>
      </c>
      <c r="T40" s="89">
        <v>-145847</v>
      </c>
      <c r="U40" s="89">
        <v>1380754</v>
      </c>
      <c r="V40" s="89">
        <v>1520251</v>
      </c>
      <c r="W40" s="89">
        <v>-6349</v>
      </c>
      <c r="X40" s="89">
        <v>2496698</v>
      </c>
      <c r="Y40" s="89">
        <v>72784</v>
      </c>
      <c r="Z40" s="89">
        <v>2569482</v>
      </c>
      <c r="AA40" s="90" t="s">
        <v>90</v>
      </c>
    </row>
    <row r="41" spans="1:27" s="41" customFormat="1" ht="9.75" customHeight="1">
      <c r="A41" s="86" t="s">
        <v>92</v>
      </c>
      <c r="B41" s="87" t="s">
        <v>93</v>
      </c>
      <c r="C41" s="88"/>
      <c r="D41" s="89">
        <v>3719975</v>
      </c>
      <c r="E41" s="89">
        <v>3613125</v>
      </c>
      <c r="F41" s="89">
        <v>106850</v>
      </c>
      <c r="G41" s="89">
        <v>1398050</v>
      </c>
      <c r="H41" s="89">
        <v>1554873</v>
      </c>
      <c r="I41" s="89">
        <v>1535016</v>
      </c>
      <c r="J41" s="89">
        <v>1191755</v>
      </c>
      <c r="K41" s="89">
        <v>244435</v>
      </c>
      <c r="L41" s="89">
        <v>947320</v>
      </c>
      <c r="M41" s="89">
        <v>343261</v>
      </c>
      <c r="N41" s="89">
        <v>2848</v>
      </c>
      <c r="O41" s="89">
        <v>55900</v>
      </c>
      <c r="P41" s="89">
        <v>284514</v>
      </c>
      <c r="Q41" s="89">
        <v>19857</v>
      </c>
      <c r="R41" s="89">
        <v>20883</v>
      </c>
      <c r="S41" s="89">
        <v>-1026</v>
      </c>
      <c r="T41" s="89">
        <v>638469</v>
      </c>
      <c r="U41" s="89">
        <v>6408075</v>
      </c>
      <c r="V41" s="89">
        <v>5031410</v>
      </c>
      <c r="W41" s="89">
        <v>-738196</v>
      </c>
      <c r="X41" s="89">
        <v>7311368</v>
      </c>
      <c r="Y41" s="89">
        <v>131197</v>
      </c>
      <c r="Z41" s="89">
        <v>7442565</v>
      </c>
      <c r="AA41" s="90" t="s">
        <v>92</v>
      </c>
    </row>
    <row r="42" spans="1:27" s="41" customFormat="1" ht="9.75" customHeight="1">
      <c r="A42" s="86" t="s">
        <v>94</v>
      </c>
      <c r="B42" s="87" t="s">
        <v>95</v>
      </c>
      <c r="C42" s="88"/>
      <c r="D42" s="89">
        <v>5546128</v>
      </c>
      <c r="E42" s="89">
        <v>5391431</v>
      </c>
      <c r="F42" s="89">
        <v>154697</v>
      </c>
      <c r="G42" s="89">
        <v>2099658</v>
      </c>
      <c r="H42" s="89">
        <v>2616400</v>
      </c>
      <c r="I42" s="89">
        <v>2580791</v>
      </c>
      <c r="J42" s="89">
        <v>2020820</v>
      </c>
      <c r="K42" s="89">
        <v>375144</v>
      </c>
      <c r="L42" s="89">
        <v>1645676</v>
      </c>
      <c r="M42" s="89">
        <v>559971</v>
      </c>
      <c r="N42" s="89">
        <v>10112</v>
      </c>
      <c r="O42" s="89">
        <v>90763</v>
      </c>
      <c r="P42" s="89">
        <v>459097</v>
      </c>
      <c r="Q42" s="89">
        <v>35609</v>
      </c>
      <c r="R42" s="89">
        <v>34622</v>
      </c>
      <c r="S42" s="89">
        <v>987</v>
      </c>
      <c r="T42" s="89">
        <v>1736610</v>
      </c>
      <c r="U42" s="89">
        <v>9364995</v>
      </c>
      <c r="V42" s="89">
        <v>7612949</v>
      </c>
      <c r="W42" s="89">
        <v>-15436</v>
      </c>
      <c r="X42" s="89">
        <v>11998795</v>
      </c>
      <c r="Y42" s="89">
        <v>-235458</v>
      </c>
      <c r="Z42" s="89">
        <v>11763337</v>
      </c>
      <c r="AA42" s="90" t="s">
        <v>94</v>
      </c>
    </row>
    <row r="43" spans="1:27" s="41" customFormat="1" ht="9.75" customHeight="1">
      <c r="A43" s="86" t="s">
        <v>96</v>
      </c>
      <c r="B43" s="87" t="s">
        <v>97</v>
      </c>
      <c r="C43" s="88"/>
      <c r="D43" s="89">
        <v>2782532</v>
      </c>
      <c r="E43" s="89">
        <v>2693981</v>
      </c>
      <c r="F43" s="89">
        <v>88551</v>
      </c>
      <c r="G43" s="89">
        <v>1174672</v>
      </c>
      <c r="H43" s="89">
        <v>1318333</v>
      </c>
      <c r="I43" s="89">
        <v>1250851</v>
      </c>
      <c r="J43" s="89">
        <v>954531</v>
      </c>
      <c r="K43" s="89">
        <v>163105</v>
      </c>
      <c r="L43" s="89">
        <v>791426</v>
      </c>
      <c r="M43" s="89">
        <v>296320</v>
      </c>
      <c r="N43" s="89">
        <v>9786</v>
      </c>
      <c r="O43" s="89">
        <v>30219</v>
      </c>
      <c r="P43" s="89">
        <v>256315</v>
      </c>
      <c r="Q43" s="89">
        <v>67482</v>
      </c>
      <c r="R43" s="89">
        <v>67002</v>
      </c>
      <c r="S43" s="89">
        <v>480</v>
      </c>
      <c r="T43" s="89">
        <v>670801</v>
      </c>
      <c r="U43" s="89">
        <v>5462226</v>
      </c>
      <c r="V43" s="89">
        <v>4355669</v>
      </c>
      <c r="W43" s="89">
        <v>-435756</v>
      </c>
      <c r="X43" s="89">
        <v>5946338</v>
      </c>
      <c r="Y43" s="89">
        <v>155044</v>
      </c>
      <c r="Z43" s="89">
        <v>6101382</v>
      </c>
      <c r="AA43" s="90" t="s">
        <v>96</v>
      </c>
    </row>
    <row r="44" spans="1:27" s="41" customFormat="1" ht="9.75" customHeight="1">
      <c r="A44" s="86" t="s">
        <v>98</v>
      </c>
      <c r="B44" s="87" t="s">
        <v>99</v>
      </c>
      <c r="C44" s="88"/>
      <c r="D44" s="89">
        <v>1457260</v>
      </c>
      <c r="E44" s="89">
        <v>1420056</v>
      </c>
      <c r="F44" s="89">
        <v>37204</v>
      </c>
      <c r="G44" s="89">
        <v>643809</v>
      </c>
      <c r="H44" s="89">
        <v>672711</v>
      </c>
      <c r="I44" s="89">
        <v>674292</v>
      </c>
      <c r="J44" s="89">
        <v>442694</v>
      </c>
      <c r="K44" s="89">
        <v>74259</v>
      </c>
      <c r="L44" s="89">
        <v>368435</v>
      </c>
      <c r="M44" s="89">
        <v>231598</v>
      </c>
      <c r="N44" s="89">
        <v>5818</v>
      </c>
      <c r="O44" s="89">
        <v>29858</v>
      </c>
      <c r="P44" s="89">
        <v>195921</v>
      </c>
      <c r="Q44" s="89">
        <v>-1581</v>
      </c>
      <c r="R44" s="89">
        <v>-1844</v>
      </c>
      <c r="S44" s="89">
        <v>263</v>
      </c>
      <c r="T44" s="89">
        <v>-34531</v>
      </c>
      <c r="U44" s="89">
        <v>1744266</v>
      </c>
      <c r="V44" s="89">
        <v>1863997</v>
      </c>
      <c r="W44" s="89">
        <v>85200</v>
      </c>
      <c r="X44" s="89">
        <v>2739249</v>
      </c>
      <c r="Y44" s="89">
        <v>150021</v>
      </c>
      <c r="Z44" s="89">
        <v>2889271</v>
      </c>
      <c r="AA44" s="90" t="s">
        <v>98</v>
      </c>
    </row>
    <row r="45" spans="1:27" s="41" customFormat="1" ht="9.75" customHeight="1">
      <c r="A45" s="86" t="s">
        <v>100</v>
      </c>
      <c r="B45" s="87" t="s">
        <v>101</v>
      </c>
      <c r="C45" s="88"/>
      <c r="D45" s="89">
        <v>1936665</v>
      </c>
      <c r="E45" s="89">
        <v>1888591</v>
      </c>
      <c r="F45" s="89">
        <v>48073</v>
      </c>
      <c r="G45" s="89">
        <v>810983</v>
      </c>
      <c r="H45" s="89">
        <v>834416</v>
      </c>
      <c r="I45" s="89">
        <v>826298</v>
      </c>
      <c r="J45" s="89">
        <v>655795</v>
      </c>
      <c r="K45" s="89">
        <v>128824</v>
      </c>
      <c r="L45" s="89">
        <v>526971</v>
      </c>
      <c r="M45" s="89">
        <v>170503</v>
      </c>
      <c r="N45" s="89">
        <v>2893</v>
      </c>
      <c r="O45" s="89">
        <v>13237</v>
      </c>
      <c r="P45" s="89">
        <v>154373</v>
      </c>
      <c r="Q45" s="89">
        <v>8118</v>
      </c>
      <c r="R45" s="89">
        <v>9098</v>
      </c>
      <c r="S45" s="89">
        <v>-980</v>
      </c>
      <c r="T45" s="89">
        <v>78924</v>
      </c>
      <c r="U45" s="89">
        <v>2901392</v>
      </c>
      <c r="V45" s="89">
        <v>2924561</v>
      </c>
      <c r="W45" s="89">
        <v>102093</v>
      </c>
      <c r="X45" s="89">
        <v>3660987</v>
      </c>
      <c r="Y45" s="89">
        <v>34035</v>
      </c>
      <c r="Z45" s="89">
        <v>3695022</v>
      </c>
      <c r="AA45" s="90" t="s">
        <v>100</v>
      </c>
    </row>
    <row r="46" spans="1:27" s="41" customFormat="1" ht="9.75" customHeight="1">
      <c r="A46" s="86" t="s">
        <v>102</v>
      </c>
      <c r="B46" s="87" t="s">
        <v>103</v>
      </c>
      <c r="C46" s="88"/>
      <c r="D46" s="89">
        <v>2482241</v>
      </c>
      <c r="E46" s="89">
        <v>2415118</v>
      </c>
      <c r="F46" s="89">
        <v>67123</v>
      </c>
      <c r="G46" s="89">
        <v>1117672</v>
      </c>
      <c r="H46" s="89">
        <v>1075795</v>
      </c>
      <c r="I46" s="89">
        <v>1083811</v>
      </c>
      <c r="J46" s="89">
        <v>785768</v>
      </c>
      <c r="K46" s="89">
        <v>157891</v>
      </c>
      <c r="L46" s="89">
        <v>627877</v>
      </c>
      <c r="M46" s="89">
        <v>298043</v>
      </c>
      <c r="N46" s="89">
        <v>4125</v>
      </c>
      <c r="O46" s="89">
        <v>44377</v>
      </c>
      <c r="P46" s="89">
        <v>249541</v>
      </c>
      <c r="Q46" s="89">
        <v>-8016</v>
      </c>
      <c r="R46" s="89">
        <v>-7865</v>
      </c>
      <c r="S46" s="89">
        <v>-151</v>
      </c>
      <c r="T46" s="89">
        <v>84958</v>
      </c>
      <c r="U46" s="89">
        <v>3266446</v>
      </c>
      <c r="V46" s="89">
        <v>3192368</v>
      </c>
      <c r="W46" s="89">
        <v>10880</v>
      </c>
      <c r="X46" s="89">
        <v>4760666</v>
      </c>
      <c r="Y46" s="89">
        <v>45495</v>
      </c>
      <c r="Z46" s="89">
        <v>4806161</v>
      </c>
      <c r="AA46" s="90" t="s">
        <v>102</v>
      </c>
    </row>
    <row r="47" spans="1:27" s="41" customFormat="1" ht="9.75" customHeight="1">
      <c r="A47" s="86" t="s">
        <v>104</v>
      </c>
      <c r="B47" s="87" t="s">
        <v>105</v>
      </c>
      <c r="C47" s="88"/>
      <c r="D47" s="89">
        <v>1476885</v>
      </c>
      <c r="E47" s="89">
        <v>1434665</v>
      </c>
      <c r="F47" s="89">
        <v>42220</v>
      </c>
      <c r="G47" s="89">
        <v>755342</v>
      </c>
      <c r="H47" s="89">
        <v>559457</v>
      </c>
      <c r="I47" s="89">
        <v>569333</v>
      </c>
      <c r="J47" s="89">
        <v>354782</v>
      </c>
      <c r="K47" s="89">
        <v>81129</v>
      </c>
      <c r="L47" s="89">
        <v>273653</v>
      </c>
      <c r="M47" s="89">
        <v>214551</v>
      </c>
      <c r="N47" s="89">
        <v>2799</v>
      </c>
      <c r="O47" s="89">
        <v>21280</v>
      </c>
      <c r="P47" s="89">
        <v>190472</v>
      </c>
      <c r="Q47" s="89">
        <v>-9876</v>
      </c>
      <c r="R47" s="89">
        <v>-9689</v>
      </c>
      <c r="S47" s="89">
        <v>-187</v>
      </c>
      <c r="T47" s="89">
        <v>-445668</v>
      </c>
      <c r="U47" s="89">
        <v>682620</v>
      </c>
      <c r="V47" s="89">
        <v>1277023</v>
      </c>
      <c r="W47" s="89">
        <v>148735</v>
      </c>
      <c r="X47" s="89">
        <v>2346016</v>
      </c>
      <c r="Y47" s="89">
        <v>41450</v>
      </c>
      <c r="Z47" s="89">
        <v>2387466</v>
      </c>
      <c r="AA47" s="90" t="s">
        <v>104</v>
      </c>
    </row>
    <row r="48" spans="1:27" s="41" customFormat="1" ht="9.75" customHeight="1">
      <c r="A48" s="91" t="s">
        <v>106</v>
      </c>
      <c r="B48" s="92" t="s">
        <v>107</v>
      </c>
      <c r="C48" s="93"/>
      <c r="D48" s="94">
        <v>8915860</v>
      </c>
      <c r="E48" s="94">
        <v>8649561</v>
      </c>
      <c r="F48" s="94">
        <v>266299</v>
      </c>
      <c r="G48" s="94">
        <v>3489500</v>
      </c>
      <c r="H48" s="94">
        <v>3906357</v>
      </c>
      <c r="I48" s="94">
        <v>3919704</v>
      </c>
      <c r="J48" s="94">
        <v>3024932</v>
      </c>
      <c r="K48" s="94">
        <v>614393</v>
      </c>
      <c r="L48" s="94">
        <v>2410538</v>
      </c>
      <c r="M48" s="94">
        <v>894773</v>
      </c>
      <c r="N48" s="94">
        <v>66754</v>
      </c>
      <c r="O48" s="94">
        <v>118374</v>
      </c>
      <c r="P48" s="122">
        <v>709644</v>
      </c>
      <c r="Q48" s="94">
        <v>-13347</v>
      </c>
      <c r="R48" s="94">
        <v>-12113</v>
      </c>
      <c r="S48" s="94">
        <v>-1234</v>
      </c>
      <c r="T48" s="94">
        <v>1772315</v>
      </c>
      <c r="U48" s="94">
        <v>9598861</v>
      </c>
      <c r="V48" s="94">
        <v>8744036</v>
      </c>
      <c r="W48" s="94">
        <v>917490</v>
      </c>
      <c r="X48" s="94">
        <v>18084033</v>
      </c>
      <c r="Y48" s="94">
        <v>110988</v>
      </c>
      <c r="Z48" s="94">
        <v>18195020</v>
      </c>
      <c r="AA48" s="95" t="s">
        <v>106</v>
      </c>
    </row>
    <row r="49" spans="1:27" s="41" customFormat="1" ht="9.75" customHeight="1">
      <c r="A49" s="86" t="s">
        <v>108</v>
      </c>
      <c r="B49" s="87" t="s">
        <v>109</v>
      </c>
      <c r="C49" s="88"/>
      <c r="D49" s="89">
        <v>1428233</v>
      </c>
      <c r="E49" s="89">
        <v>1372711</v>
      </c>
      <c r="F49" s="89">
        <v>55522</v>
      </c>
      <c r="G49" s="89">
        <v>697922</v>
      </c>
      <c r="H49" s="89">
        <v>674416</v>
      </c>
      <c r="I49" s="89">
        <v>671734</v>
      </c>
      <c r="J49" s="89">
        <v>481362</v>
      </c>
      <c r="K49" s="89">
        <v>84900</v>
      </c>
      <c r="L49" s="89">
        <v>396462</v>
      </c>
      <c r="M49" s="89">
        <v>190372</v>
      </c>
      <c r="N49" s="89">
        <v>3976</v>
      </c>
      <c r="O49" s="89">
        <v>14241</v>
      </c>
      <c r="P49" s="89">
        <v>172154</v>
      </c>
      <c r="Q49" s="89">
        <v>2682</v>
      </c>
      <c r="R49" s="89">
        <v>2272</v>
      </c>
      <c r="S49" s="89">
        <v>410</v>
      </c>
      <c r="T49" s="89">
        <v>134943</v>
      </c>
      <c r="U49" s="89">
        <v>1760046</v>
      </c>
      <c r="V49" s="89">
        <v>1728465</v>
      </c>
      <c r="W49" s="89">
        <v>103363</v>
      </c>
      <c r="X49" s="89">
        <v>2935514</v>
      </c>
      <c r="Y49" s="89">
        <v>33134</v>
      </c>
      <c r="Z49" s="89">
        <v>2968648</v>
      </c>
      <c r="AA49" s="90" t="s">
        <v>108</v>
      </c>
    </row>
    <row r="50" spans="1:27" s="41" customFormat="1" ht="9.75" customHeight="1">
      <c r="A50" s="86" t="s">
        <v>110</v>
      </c>
      <c r="B50" s="87" t="s">
        <v>111</v>
      </c>
      <c r="C50" s="88"/>
      <c r="D50" s="89">
        <v>2310530</v>
      </c>
      <c r="E50" s="89">
        <v>2216089</v>
      </c>
      <c r="F50" s="89">
        <v>94441</v>
      </c>
      <c r="G50" s="89">
        <v>1235605</v>
      </c>
      <c r="H50" s="89">
        <v>1060489</v>
      </c>
      <c r="I50" s="89">
        <v>1078625</v>
      </c>
      <c r="J50" s="89">
        <v>789972</v>
      </c>
      <c r="K50" s="89">
        <v>136127</v>
      </c>
      <c r="L50" s="89">
        <v>653846</v>
      </c>
      <c r="M50" s="89">
        <v>288652</v>
      </c>
      <c r="N50" s="89">
        <v>7562</v>
      </c>
      <c r="O50" s="89">
        <v>52131</v>
      </c>
      <c r="P50" s="89">
        <v>228959</v>
      </c>
      <c r="Q50" s="89">
        <v>-18135</v>
      </c>
      <c r="R50" s="89">
        <v>-18221</v>
      </c>
      <c r="S50" s="89">
        <v>85</v>
      </c>
      <c r="T50" s="89">
        <v>-226672</v>
      </c>
      <c r="U50" s="89">
        <v>1956115</v>
      </c>
      <c r="V50" s="89">
        <v>2400468</v>
      </c>
      <c r="W50" s="89">
        <v>217680</v>
      </c>
      <c r="X50" s="89">
        <v>4379952</v>
      </c>
      <c r="Y50" s="89">
        <v>145239</v>
      </c>
      <c r="Z50" s="89">
        <v>4525191</v>
      </c>
      <c r="AA50" s="90" t="s">
        <v>110</v>
      </c>
    </row>
    <row r="51" spans="1:27" s="41" customFormat="1" ht="9.75" customHeight="1">
      <c r="A51" s="86" t="s">
        <v>112</v>
      </c>
      <c r="B51" s="87" t="s">
        <v>113</v>
      </c>
      <c r="C51" s="88"/>
      <c r="D51" s="89">
        <v>3229875</v>
      </c>
      <c r="E51" s="89">
        <v>3118399</v>
      </c>
      <c r="F51" s="89">
        <v>111476</v>
      </c>
      <c r="G51" s="89">
        <v>1420601</v>
      </c>
      <c r="H51" s="89">
        <v>1299007</v>
      </c>
      <c r="I51" s="89">
        <v>1299350</v>
      </c>
      <c r="J51" s="89">
        <v>963602</v>
      </c>
      <c r="K51" s="89">
        <v>181290</v>
      </c>
      <c r="L51" s="89">
        <v>782312</v>
      </c>
      <c r="M51" s="89">
        <v>335748</v>
      </c>
      <c r="N51" s="89">
        <v>7088</v>
      </c>
      <c r="O51" s="89">
        <v>55517</v>
      </c>
      <c r="P51" s="89">
        <v>273143</v>
      </c>
      <c r="Q51" s="89">
        <v>-343</v>
      </c>
      <c r="R51" s="89">
        <v>-1379</v>
      </c>
      <c r="S51" s="89">
        <v>1036</v>
      </c>
      <c r="T51" s="89">
        <v>-240692</v>
      </c>
      <c r="U51" s="89">
        <v>2441687</v>
      </c>
      <c r="V51" s="89">
        <v>3007850</v>
      </c>
      <c r="W51" s="89">
        <v>325472</v>
      </c>
      <c r="X51" s="89">
        <v>5708791</v>
      </c>
      <c r="Y51" s="89">
        <v>258343</v>
      </c>
      <c r="Z51" s="89">
        <v>5967134</v>
      </c>
      <c r="AA51" s="90" t="s">
        <v>112</v>
      </c>
    </row>
    <row r="52" spans="1:27" s="41" customFormat="1" ht="9.75" customHeight="1">
      <c r="A52" s="86" t="s">
        <v>114</v>
      </c>
      <c r="B52" s="87" t="s">
        <v>115</v>
      </c>
      <c r="C52" s="88"/>
      <c r="D52" s="89">
        <v>2193597</v>
      </c>
      <c r="E52" s="89">
        <v>2119011</v>
      </c>
      <c r="F52" s="89">
        <v>74586</v>
      </c>
      <c r="G52" s="89">
        <v>981034</v>
      </c>
      <c r="H52" s="89">
        <v>1239814</v>
      </c>
      <c r="I52" s="89">
        <v>1200337</v>
      </c>
      <c r="J52" s="89">
        <v>929380</v>
      </c>
      <c r="K52" s="89">
        <v>126451</v>
      </c>
      <c r="L52" s="89">
        <v>802929</v>
      </c>
      <c r="M52" s="89">
        <v>270957</v>
      </c>
      <c r="N52" s="89">
        <v>4591</v>
      </c>
      <c r="O52" s="89">
        <v>23560</v>
      </c>
      <c r="P52" s="89">
        <v>242806</v>
      </c>
      <c r="Q52" s="89">
        <v>39477</v>
      </c>
      <c r="R52" s="89">
        <v>39346</v>
      </c>
      <c r="S52" s="89">
        <v>131</v>
      </c>
      <c r="T52" s="89">
        <v>58562</v>
      </c>
      <c r="U52" s="89">
        <v>3358535</v>
      </c>
      <c r="V52" s="89">
        <v>3075648</v>
      </c>
      <c r="W52" s="89">
        <v>-224325</v>
      </c>
      <c r="X52" s="89">
        <v>4473007</v>
      </c>
      <c r="Y52" s="89">
        <v>14478</v>
      </c>
      <c r="Z52" s="89">
        <v>4487485</v>
      </c>
      <c r="AA52" s="90" t="s">
        <v>114</v>
      </c>
    </row>
    <row r="53" spans="1:27" s="41" customFormat="1" ht="9.75" customHeight="1">
      <c r="A53" s="86" t="s">
        <v>116</v>
      </c>
      <c r="B53" s="87" t="s">
        <v>117</v>
      </c>
      <c r="C53" s="88"/>
      <c r="D53" s="89">
        <v>1917611</v>
      </c>
      <c r="E53" s="89">
        <v>1850212</v>
      </c>
      <c r="F53" s="89">
        <v>67398</v>
      </c>
      <c r="G53" s="89">
        <v>929092</v>
      </c>
      <c r="H53" s="89">
        <v>877228</v>
      </c>
      <c r="I53" s="89">
        <v>866762</v>
      </c>
      <c r="J53" s="89">
        <v>566407</v>
      </c>
      <c r="K53" s="89">
        <v>100538</v>
      </c>
      <c r="L53" s="89">
        <v>465869</v>
      </c>
      <c r="M53" s="89">
        <v>300355</v>
      </c>
      <c r="N53" s="89">
        <v>6492</v>
      </c>
      <c r="O53" s="89">
        <v>28713</v>
      </c>
      <c r="P53" s="89">
        <v>265151</v>
      </c>
      <c r="Q53" s="89">
        <v>10466</v>
      </c>
      <c r="R53" s="89">
        <v>10380</v>
      </c>
      <c r="S53" s="89">
        <v>86</v>
      </c>
      <c r="T53" s="89">
        <v>-162934</v>
      </c>
      <c r="U53" s="89">
        <v>1506928</v>
      </c>
      <c r="V53" s="89">
        <v>1396077</v>
      </c>
      <c r="W53" s="89">
        <v>-273785</v>
      </c>
      <c r="X53" s="89">
        <v>3560996</v>
      </c>
      <c r="Y53" s="89">
        <v>14062</v>
      </c>
      <c r="Z53" s="89">
        <v>3575058</v>
      </c>
      <c r="AA53" s="90" t="s">
        <v>116</v>
      </c>
    </row>
    <row r="54" spans="1:27" s="41" customFormat="1" ht="9.75" customHeight="1">
      <c r="A54" s="86" t="s">
        <v>118</v>
      </c>
      <c r="B54" s="87" t="s">
        <v>119</v>
      </c>
      <c r="C54" s="88"/>
      <c r="D54" s="89">
        <v>2816871</v>
      </c>
      <c r="E54" s="89">
        <v>2716171</v>
      </c>
      <c r="F54" s="89">
        <v>100700</v>
      </c>
      <c r="G54" s="89">
        <v>1470854</v>
      </c>
      <c r="H54" s="89">
        <v>1297616</v>
      </c>
      <c r="I54" s="89">
        <v>1307643</v>
      </c>
      <c r="J54" s="89">
        <v>881418</v>
      </c>
      <c r="K54" s="89">
        <v>176519</v>
      </c>
      <c r="L54" s="89">
        <v>704899</v>
      </c>
      <c r="M54" s="89">
        <v>426225</v>
      </c>
      <c r="N54" s="89">
        <v>9773</v>
      </c>
      <c r="O54" s="89">
        <v>32065</v>
      </c>
      <c r="P54" s="89">
        <v>384386</v>
      </c>
      <c r="Q54" s="89">
        <v>-10027</v>
      </c>
      <c r="R54" s="89">
        <v>-9293</v>
      </c>
      <c r="S54" s="89">
        <v>-734</v>
      </c>
      <c r="T54" s="89">
        <v>-227797</v>
      </c>
      <c r="U54" s="89">
        <v>2380568</v>
      </c>
      <c r="V54" s="89">
        <v>2508877</v>
      </c>
      <c r="W54" s="89">
        <v>-99488</v>
      </c>
      <c r="X54" s="89">
        <v>5357544</v>
      </c>
      <c r="Y54" s="89">
        <v>170664</v>
      </c>
      <c r="Z54" s="89">
        <v>5528208</v>
      </c>
      <c r="AA54" s="90" t="s">
        <v>118</v>
      </c>
    </row>
    <row r="55" spans="1:27" s="41" customFormat="1" ht="9.75" customHeight="1">
      <c r="A55" s="91" t="s">
        <v>120</v>
      </c>
      <c r="B55" s="92" t="s">
        <v>121</v>
      </c>
      <c r="C55" s="93"/>
      <c r="D55" s="123">
        <v>1785319</v>
      </c>
      <c r="E55" s="94">
        <v>1715032</v>
      </c>
      <c r="F55" s="94">
        <v>70287</v>
      </c>
      <c r="G55" s="94">
        <v>1118546</v>
      </c>
      <c r="H55" s="94">
        <v>940925</v>
      </c>
      <c r="I55" s="94">
        <v>957027</v>
      </c>
      <c r="J55" s="94">
        <v>618393</v>
      </c>
      <c r="K55" s="94">
        <v>163697</v>
      </c>
      <c r="L55" s="94">
        <v>454696</v>
      </c>
      <c r="M55" s="94">
        <v>338634</v>
      </c>
      <c r="N55" s="94">
        <v>14147</v>
      </c>
      <c r="O55" s="94">
        <v>38030</v>
      </c>
      <c r="P55" s="122">
        <v>286457</v>
      </c>
      <c r="Q55" s="89">
        <v>-16102</v>
      </c>
      <c r="R55" s="89">
        <v>-16216</v>
      </c>
      <c r="S55" s="89">
        <v>114</v>
      </c>
      <c r="T55" s="89">
        <v>-238086</v>
      </c>
      <c r="U55" s="89">
        <v>1017226</v>
      </c>
      <c r="V55" s="89">
        <v>1416271</v>
      </c>
      <c r="W55" s="89">
        <v>160959</v>
      </c>
      <c r="X55" s="89">
        <v>3606704</v>
      </c>
      <c r="Y55" s="89">
        <v>257053</v>
      </c>
      <c r="Z55" s="89">
        <v>3863757</v>
      </c>
      <c r="AA55" s="95" t="s">
        <v>120</v>
      </c>
    </row>
    <row r="56" spans="1:27" s="41" customFormat="1" ht="9.75" customHeight="1">
      <c r="A56" s="97"/>
      <c r="B56" s="98" t="s">
        <v>122</v>
      </c>
      <c r="C56" s="124"/>
      <c r="D56" s="125">
        <v>257432721</v>
      </c>
      <c r="E56" s="125">
        <v>250995019</v>
      </c>
      <c r="F56" s="125">
        <v>6437700</v>
      </c>
      <c r="G56" s="125">
        <v>90219309</v>
      </c>
      <c r="H56" s="125">
        <v>109700823</v>
      </c>
      <c r="I56" s="125">
        <v>110202200</v>
      </c>
      <c r="J56" s="125">
        <v>87497506</v>
      </c>
      <c r="K56" s="125">
        <v>18491526</v>
      </c>
      <c r="L56" s="125">
        <v>69005981</v>
      </c>
      <c r="M56" s="125">
        <v>22704695</v>
      </c>
      <c r="N56" s="125">
        <v>749850</v>
      </c>
      <c r="O56" s="125">
        <v>4375607</v>
      </c>
      <c r="P56" s="125">
        <v>17579238</v>
      </c>
      <c r="Q56" s="125">
        <v>-501374</v>
      </c>
      <c r="R56" s="125">
        <v>-385357</v>
      </c>
      <c r="S56" s="125">
        <v>-116021</v>
      </c>
      <c r="T56" s="125">
        <v>58813371</v>
      </c>
      <c r="U56" s="125">
        <v>369552838</v>
      </c>
      <c r="V56" s="125">
        <v>314805965</v>
      </c>
      <c r="W56" s="126" t="s">
        <v>73</v>
      </c>
      <c r="X56" s="125">
        <v>516166228</v>
      </c>
      <c r="Y56" s="125">
        <v>12224244</v>
      </c>
      <c r="Z56" s="125">
        <v>528390472</v>
      </c>
      <c r="AA56" s="127"/>
    </row>
    <row r="57" spans="1:27" s="41" customFormat="1" ht="9.75" customHeight="1">
      <c r="A57" s="100" t="s">
        <v>123</v>
      </c>
      <c r="B57" s="10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89"/>
      <c r="P57" s="89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</row>
    <row r="58" spans="1:27" s="41" customFormat="1" ht="9.75" customHeight="1">
      <c r="A58" s="105"/>
      <c r="B58" s="87" t="s">
        <v>124</v>
      </c>
      <c r="C58" s="88"/>
      <c r="D58" s="89">
        <v>33228422</v>
      </c>
      <c r="E58" s="89">
        <v>32360461</v>
      </c>
      <c r="F58" s="89">
        <v>867962</v>
      </c>
      <c r="G58" s="89">
        <v>14209174</v>
      </c>
      <c r="H58" s="89">
        <v>13484622</v>
      </c>
      <c r="I58" s="89">
        <v>13563328</v>
      </c>
      <c r="J58" s="89">
        <v>9244752</v>
      </c>
      <c r="K58" s="89">
        <v>2023318</v>
      </c>
      <c r="L58" s="89">
        <v>7221434</v>
      </c>
      <c r="M58" s="89">
        <v>4318576</v>
      </c>
      <c r="N58" s="89">
        <v>90733</v>
      </c>
      <c r="O58" s="89">
        <v>545022</v>
      </c>
      <c r="P58" s="89">
        <v>3682820</v>
      </c>
      <c r="Q58" s="89">
        <v>-78706</v>
      </c>
      <c r="R58" s="89">
        <v>-102136</v>
      </c>
      <c r="S58" s="89">
        <v>23429</v>
      </c>
      <c r="T58" s="89">
        <v>1228211</v>
      </c>
      <c r="U58" s="89">
        <v>30524904</v>
      </c>
      <c r="V58" s="89">
        <v>31540504</v>
      </c>
      <c r="W58" s="89">
        <v>2243811</v>
      </c>
      <c r="X58" s="89">
        <v>62150431</v>
      </c>
      <c r="Y58" s="89">
        <v>197235</v>
      </c>
      <c r="Z58" s="89">
        <v>62347667</v>
      </c>
      <c r="AA58" s="90"/>
    </row>
    <row r="59" spans="1:27" s="41" customFormat="1" ht="9.75" customHeight="1">
      <c r="A59" s="106"/>
      <c r="B59" s="87" t="s">
        <v>125</v>
      </c>
      <c r="C59" s="88"/>
      <c r="D59" s="89">
        <v>97268258</v>
      </c>
      <c r="E59" s="89">
        <v>95194676</v>
      </c>
      <c r="F59" s="89">
        <v>2073583</v>
      </c>
      <c r="G59" s="89">
        <v>30018005</v>
      </c>
      <c r="H59" s="89">
        <v>40526984</v>
      </c>
      <c r="I59" s="89">
        <v>40734456</v>
      </c>
      <c r="J59" s="89">
        <v>34148213</v>
      </c>
      <c r="K59" s="89">
        <v>7935500</v>
      </c>
      <c r="L59" s="89">
        <v>26212713</v>
      </c>
      <c r="M59" s="89">
        <v>6586243</v>
      </c>
      <c r="N59" s="89">
        <v>292491</v>
      </c>
      <c r="O59" s="89">
        <v>1669271</v>
      </c>
      <c r="P59" s="89">
        <v>4624481</v>
      </c>
      <c r="Q59" s="89">
        <v>-207471</v>
      </c>
      <c r="R59" s="89">
        <v>-255042</v>
      </c>
      <c r="S59" s="89">
        <v>47570</v>
      </c>
      <c r="T59" s="89">
        <v>34316299</v>
      </c>
      <c r="U59" s="89">
        <v>159931084</v>
      </c>
      <c r="V59" s="89">
        <v>126774540</v>
      </c>
      <c r="W59" s="89">
        <v>1159755</v>
      </c>
      <c r="X59" s="89">
        <v>202129546</v>
      </c>
      <c r="Y59" s="89">
        <v>7619800</v>
      </c>
      <c r="Z59" s="89">
        <v>209749346</v>
      </c>
      <c r="AA59" s="90"/>
    </row>
    <row r="60" spans="1:27" s="41" customFormat="1" ht="9.75" customHeight="1">
      <c r="A60" s="106"/>
      <c r="B60" s="107" t="s">
        <v>126</v>
      </c>
      <c r="C60" s="88"/>
      <c r="D60" s="89">
        <v>38077536</v>
      </c>
      <c r="E60" s="89">
        <v>37146745</v>
      </c>
      <c r="F60" s="89">
        <v>930789</v>
      </c>
      <c r="G60" s="89">
        <v>11680473</v>
      </c>
      <c r="H60" s="89">
        <v>18382941</v>
      </c>
      <c r="I60" s="89">
        <v>18464893</v>
      </c>
      <c r="J60" s="89">
        <v>15306145</v>
      </c>
      <c r="K60" s="89">
        <v>2779049</v>
      </c>
      <c r="L60" s="89">
        <v>12527096</v>
      </c>
      <c r="M60" s="89">
        <v>3158750</v>
      </c>
      <c r="N60" s="89">
        <v>53967</v>
      </c>
      <c r="O60" s="89">
        <v>653608</v>
      </c>
      <c r="P60" s="89">
        <v>2451176</v>
      </c>
      <c r="Q60" s="89">
        <v>-81951</v>
      </c>
      <c r="R60" s="89">
        <v>-88026</v>
      </c>
      <c r="S60" s="89">
        <v>6075</v>
      </c>
      <c r="T60" s="89">
        <v>11693542</v>
      </c>
      <c r="U60" s="89">
        <v>68791513</v>
      </c>
      <c r="V60" s="89">
        <v>57164853</v>
      </c>
      <c r="W60" s="96" t="s">
        <v>73</v>
      </c>
      <c r="X60" s="89">
        <v>79834493</v>
      </c>
      <c r="Y60" s="89">
        <v>557699</v>
      </c>
      <c r="Z60" s="89">
        <v>80392192</v>
      </c>
      <c r="AA60" s="90"/>
    </row>
    <row r="61" spans="1:27" s="41" customFormat="1" ht="9.75" customHeight="1">
      <c r="A61" s="106"/>
      <c r="B61" s="107" t="s">
        <v>127</v>
      </c>
      <c r="C61" s="88"/>
      <c r="D61" s="89">
        <v>42389416</v>
      </c>
      <c r="E61" s="89">
        <v>41301080</v>
      </c>
      <c r="F61" s="89">
        <v>1088336</v>
      </c>
      <c r="G61" s="89">
        <v>13661565</v>
      </c>
      <c r="H61" s="89">
        <v>16282218</v>
      </c>
      <c r="I61" s="89">
        <v>16503154</v>
      </c>
      <c r="J61" s="89">
        <v>13429049</v>
      </c>
      <c r="K61" s="89">
        <v>2813095</v>
      </c>
      <c r="L61" s="89">
        <v>10615954</v>
      </c>
      <c r="M61" s="89">
        <v>3074104</v>
      </c>
      <c r="N61" s="89">
        <v>141437</v>
      </c>
      <c r="O61" s="89">
        <v>807791</v>
      </c>
      <c r="P61" s="89">
        <v>2124876</v>
      </c>
      <c r="Q61" s="89">
        <v>-220936</v>
      </c>
      <c r="R61" s="89">
        <v>-28151</v>
      </c>
      <c r="S61" s="89">
        <v>-192785</v>
      </c>
      <c r="T61" s="89">
        <v>8346220</v>
      </c>
      <c r="U61" s="89">
        <v>54057547</v>
      </c>
      <c r="V61" s="89">
        <v>46049915</v>
      </c>
      <c r="W61" s="89">
        <v>338589</v>
      </c>
      <c r="X61" s="89">
        <v>80679419</v>
      </c>
      <c r="Y61" s="89">
        <v>2454667</v>
      </c>
      <c r="Z61" s="89">
        <v>83134085</v>
      </c>
      <c r="AA61" s="90"/>
    </row>
    <row r="62" spans="1:27" s="41" customFormat="1" ht="9.75" customHeight="1">
      <c r="A62" s="108"/>
      <c r="B62" s="87" t="s">
        <v>128</v>
      </c>
      <c r="C62" s="88"/>
      <c r="D62" s="89">
        <v>14518142</v>
      </c>
      <c r="E62" s="89">
        <v>14076441</v>
      </c>
      <c r="F62" s="89">
        <v>441701</v>
      </c>
      <c r="G62" s="89">
        <v>5979132</v>
      </c>
      <c r="H62" s="89">
        <v>6585827</v>
      </c>
      <c r="I62" s="89">
        <v>6481453</v>
      </c>
      <c r="J62" s="89">
        <v>4874842</v>
      </c>
      <c r="K62" s="89">
        <v>914546</v>
      </c>
      <c r="L62" s="89">
        <v>3960297</v>
      </c>
      <c r="M62" s="89">
        <v>1606611</v>
      </c>
      <c r="N62" s="89">
        <v>35204</v>
      </c>
      <c r="O62" s="89">
        <v>228532</v>
      </c>
      <c r="P62" s="89">
        <v>1342878</v>
      </c>
      <c r="Q62" s="89">
        <v>104374</v>
      </c>
      <c r="R62" s="89">
        <v>103522</v>
      </c>
      <c r="S62" s="89">
        <v>851</v>
      </c>
      <c r="T62" s="89">
        <v>2675777</v>
      </c>
      <c r="U62" s="89">
        <v>23633100</v>
      </c>
      <c r="V62" s="89">
        <v>19740512</v>
      </c>
      <c r="W62" s="89">
        <v>-1216810</v>
      </c>
      <c r="X62" s="89">
        <v>29758880</v>
      </c>
      <c r="Y62" s="89">
        <v>119881</v>
      </c>
      <c r="Z62" s="89">
        <v>29878761</v>
      </c>
      <c r="AA62" s="90"/>
    </row>
    <row r="63" spans="1:27" s="41" customFormat="1" ht="9.75" customHeight="1">
      <c r="A63" s="108"/>
      <c r="B63" s="87" t="s">
        <v>129</v>
      </c>
      <c r="C63" s="88"/>
      <c r="D63" s="89">
        <v>7353051</v>
      </c>
      <c r="E63" s="89">
        <v>7158430</v>
      </c>
      <c r="F63" s="89">
        <v>194620</v>
      </c>
      <c r="G63" s="89">
        <v>3327806</v>
      </c>
      <c r="H63" s="89">
        <v>3142379</v>
      </c>
      <c r="I63" s="89">
        <v>3153734</v>
      </c>
      <c r="J63" s="89">
        <v>2239039</v>
      </c>
      <c r="K63" s="89">
        <v>442103</v>
      </c>
      <c r="L63" s="89">
        <v>1796936</v>
      </c>
      <c r="M63" s="89">
        <v>914695</v>
      </c>
      <c r="N63" s="89">
        <v>15635</v>
      </c>
      <c r="O63" s="89">
        <v>108752</v>
      </c>
      <c r="P63" s="89">
        <v>790307</v>
      </c>
      <c r="Q63" s="89">
        <v>-11355</v>
      </c>
      <c r="R63" s="89">
        <v>-10300</v>
      </c>
      <c r="S63" s="89">
        <v>-1055</v>
      </c>
      <c r="T63" s="89">
        <v>-316317</v>
      </c>
      <c r="U63" s="89">
        <v>8594724</v>
      </c>
      <c r="V63" s="89">
        <v>9257949</v>
      </c>
      <c r="W63" s="89">
        <v>346908</v>
      </c>
      <c r="X63" s="89">
        <v>13506918</v>
      </c>
      <c r="Y63" s="89">
        <v>271001</v>
      </c>
      <c r="Z63" s="89">
        <v>13777920</v>
      </c>
      <c r="AA63" s="90"/>
    </row>
    <row r="64" spans="1:27" s="41" customFormat="1" ht="9.75" customHeight="1">
      <c r="A64" s="109"/>
      <c r="B64" s="92" t="s">
        <v>130</v>
      </c>
      <c r="C64" s="93"/>
      <c r="D64" s="94">
        <v>24597896</v>
      </c>
      <c r="E64" s="94">
        <v>23757186</v>
      </c>
      <c r="F64" s="94">
        <v>840709</v>
      </c>
      <c r="G64" s="94">
        <v>11343154</v>
      </c>
      <c r="H64" s="94">
        <v>11295852</v>
      </c>
      <c r="I64" s="94">
        <v>11301182</v>
      </c>
      <c r="J64" s="94">
        <v>8255466</v>
      </c>
      <c r="K64" s="94">
        <v>1583915</v>
      </c>
      <c r="L64" s="94">
        <v>6671551</v>
      </c>
      <c r="M64" s="94">
        <v>3045716</v>
      </c>
      <c r="N64" s="94">
        <v>120383</v>
      </c>
      <c r="O64" s="94">
        <v>362631</v>
      </c>
      <c r="P64" s="94">
        <v>2562700</v>
      </c>
      <c r="Q64" s="94">
        <v>-5329</v>
      </c>
      <c r="R64" s="94">
        <v>-5224</v>
      </c>
      <c r="S64" s="94">
        <v>-106</v>
      </c>
      <c r="T64" s="94">
        <v>869639</v>
      </c>
      <c r="U64" s="94">
        <v>24019966</v>
      </c>
      <c r="V64" s="94">
        <v>24277692</v>
      </c>
      <c r="W64" s="94">
        <v>1127366</v>
      </c>
      <c r="X64" s="94">
        <v>48106541</v>
      </c>
      <c r="Y64" s="94">
        <v>1003961</v>
      </c>
      <c r="Z64" s="94">
        <v>49110501</v>
      </c>
      <c r="AA64" s="95"/>
    </row>
    <row r="65" spans="1:27" s="41" customFormat="1" ht="9.75" customHeight="1">
      <c r="A65" s="110" t="s">
        <v>131</v>
      </c>
      <c r="B65" s="111"/>
      <c r="C65" s="88"/>
      <c r="D65" s="112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12"/>
      <c r="R65" s="89"/>
      <c r="S65" s="89"/>
      <c r="T65" s="89"/>
      <c r="U65" s="89"/>
      <c r="V65" s="89"/>
      <c r="W65" s="89"/>
      <c r="X65" s="89"/>
      <c r="Y65" s="89"/>
      <c r="Z65" s="89"/>
      <c r="AA65" s="90"/>
    </row>
    <row r="66" spans="1:27" s="41" customFormat="1" ht="9.75" customHeight="1">
      <c r="A66" s="108"/>
      <c r="B66" s="107" t="s">
        <v>132</v>
      </c>
      <c r="C66" s="88"/>
      <c r="D66" s="112">
        <v>3817186</v>
      </c>
      <c r="E66" s="89">
        <v>3733387</v>
      </c>
      <c r="F66" s="89">
        <v>83799</v>
      </c>
      <c r="G66" s="89">
        <v>1337968</v>
      </c>
      <c r="H66" s="89">
        <v>1093666</v>
      </c>
      <c r="I66" s="89">
        <v>1080644</v>
      </c>
      <c r="J66" s="89">
        <v>903133</v>
      </c>
      <c r="K66" s="89">
        <v>334575</v>
      </c>
      <c r="L66" s="89">
        <v>568558</v>
      </c>
      <c r="M66" s="89">
        <v>177511</v>
      </c>
      <c r="N66" s="89">
        <v>9111</v>
      </c>
      <c r="O66" s="89">
        <v>42286</v>
      </c>
      <c r="P66" s="89">
        <v>126114</v>
      </c>
      <c r="Q66" s="112">
        <v>13022</v>
      </c>
      <c r="R66" s="89">
        <v>12213</v>
      </c>
      <c r="S66" s="89">
        <v>809</v>
      </c>
      <c r="T66" s="89">
        <v>872615</v>
      </c>
      <c r="U66" s="96" t="s">
        <v>73</v>
      </c>
      <c r="V66" s="96" t="s">
        <v>73</v>
      </c>
      <c r="W66" s="96" t="s">
        <v>73</v>
      </c>
      <c r="X66" s="89">
        <v>7121435</v>
      </c>
      <c r="Y66" s="89">
        <v>-9720</v>
      </c>
      <c r="Z66" s="89">
        <v>7111715</v>
      </c>
      <c r="AA66" s="90"/>
    </row>
    <row r="67" spans="1:27" s="41" customFormat="1" ht="9.75" customHeight="1">
      <c r="A67" s="108"/>
      <c r="B67" s="107" t="s">
        <v>133</v>
      </c>
      <c r="C67" s="88"/>
      <c r="D67" s="112">
        <v>2130858</v>
      </c>
      <c r="E67" s="89">
        <v>2074323</v>
      </c>
      <c r="F67" s="89">
        <v>56535</v>
      </c>
      <c r="G67" s="89">
        <v>935206</v>
      </c>
      <c r="H67" s="89">
        <v>916511</v>
      </c>
      <c r="I67" s="89">
        <v>921588</v>
      </c>
      <c r="J67" s="89">
        <v>684910</v>
      </c>
      <c r="K67" s="89">
        <v>160134</v>
      </c>
      <c r="L67" s="89">
        <v>524776</v>
      </c>
      <c r="M67" s="89">
        <v>236678</v>
      </c>
      <c r="N67" s="89">
        <v>4487</v>
      </c>
      <c r="O67" s="89">
        <v>20027</v>
      </c>
      <c r="P67" s="89">
        <v>212164</v>
      </c>
      <c r="Q67" s="112">
        <v>-5077</v>
      </c>
      <c r="R67" s="89">
        <v>-5599</v>
      </c>
      <c r="S67" s="89">
        <v>522</v>
      </c>
      <c r="T67" s="89">
        <v>344861</v>
      </c>
      <c r="U67" s="96" t="s">
        <v>73</v>
      </c>
      <c r="V67" s="96" t="s">
        <v>73</v>
      </c>
      <c r="W67" s="96" t="s">
        <v>73</v>
      </c>
      <c r="X67" s="89">
        <v>4327436</v>
      </c>
      <c r="Y67" s="89">
        <v>-38272</v>
      </c>
      <c r="Z67" s="89">
        <v>4289164</v>
      </c>
      <c r="AA67" s="90"/>
    </row>
    <row r="68" spans="1:27" s="41" customFormat="1" ht="9.75" customHeight="1">
      <c r="A68" s="108"/>
      <c r="B68" s="107" t="s">
        <v>134</v>
      </c>
      <c r="C68" s="88"/>
      <c r="D68" s="112">
        <v>2294451</v>
      </c>
      <c r="E68" s="89">
        <v>2257964</v>
      </c>
      <c r="F68" s="89">
        <v>36487</v>
      </c>
      <c r="G68" s="89">
        <v>509247</v>
      </c>
      <c r="H68" s="89">
        <v>866660</v>
      </c>
      <c r="I68" s="89">
        <v>860153</v>
      </c>
      <c r="J68" s="89">
        <v>681960</v>
      </c>
      <c r="K68" s="89">
        <v>175557</v>
      </c>
      <c r="L68" s="89">
        <v>506404</v>
      </c>
      <c r="M68" s="89">
        <v>178192</v>
      </c>
      <c r="N68" s="89">
        <v>5562</v>
      </c>
      <c r="O68" s="89">
        <v>42739</v>
      </c>
      <c r="P68" s="89">
        <v>129892</v>
      </c>
      <c r="Q68" s="112">
        <v>6507</v>
      </c>
      <c r="R68" s="89">
        <v>6466</v>
      </c>
      <c r="S68" s="89">
        <v>42</v>
      </c>
      <c r="T68" s="89">
        <v>131506</v>
      </c>
      <c r="U68" s="96" t="s">
        <v>73</v>
      </c>
      <c r="V68" s="96" t="s">
        <v>73</v>
      </c>
      <c r="W68" s="96" t="s">
        <v>73</v>
      </c>
      <c r="X68" s="89">
        <v>3801864</v>
      </c>
      <c r="Y68" s="89">
        <v>327263</v>
      </c>
      <c r="Z68" s="89">
        <v>4129127</v>
      </c>
      <c r="AA68" s="90"/>
    </row>
    <row r="69" spans="1:27" s="41" customFormat="1" ht="9.75" customHeight="1">
      <c r="A69" s="108"/>
      <c r="B69" s="107" t="s">
        <v>135</v>
      </c>
      <c r="C69" s="88"/>
      <c r="D69" s="112">
        <v>8616219</v>
      </c>
      <c r="E69" s="89">
        <v>8464212</v>
      </c>
      <c r="F69" s="89">
        <v>152007</v>
      </c>
      <c r="G69" s="89">
        <v>2038853</v>
      </c>
      <c r="H69" s="89">
        <v>2598217</v>
      </c>
      <c r="I69" s="89">
        <v>2653293</v>
      </c>
      <c r="J69" s="89">
        <v>2265848</v>
      </c>
      <c r="K69" s="89">
        <v>684830</v>
      </c>
      <c r="L69" s="89">
        <v>1581018</v>
      </c>
      <c r="M69" s="89">
        <v>387445</v>
      </c>
      <c r="N69" s="89">
        <v>19014</v>
      </c>
      <c r="O69" s="89">
        <v>140510</v>
      </c>
      <c r="P69" s="89">
        <v>227921</v>
      </c>
      <c r="Q69" s="112">
        <v>-55076</v>
      </c>
      <c r="R69" s="89">
        <v>-46046</v>
      </c>
      <c r="S69" s="89">
        <v>-9030</v>
      </c>
      <c r="T69" s="89">
        <v>-559866</v>
      </c>
      <c r="U69" s="96" t="s">
        <v>73</v>
      </c>
      <c r="V69" s="96" t="s">
        <v>73</v>
      </c>
      <c r="W69" s="96" t="s">
        <v>73</v>
      </c>
      <c r="X69" s="89">
        <v>12693423</v>
      </c>
      <c r="Y69" s="89">
        <v>2573498</v>
      </c>
      <c r="Z69" s="89">
        <v>15266921</v>
      </c>
      <c r="AA69" s="90"/>
    </row>
    <row r="70" spans="1:27" s="41" customFormat="1" ht="9.75" customHeight="1">
      <c r="A70" s="108"/>
      <c r="B70" s="107" t="s">
        <v>136</v>
      </c>
      <c r="C70" s="88"/>
      <c r="D70" s="112">
        <v>3131595</v>
      </c>
      <c r="E70" s="89">
        <v>3093849</v>
      </c>
      <c r="F70" s="89">
        <v>37746</v>
      </c>
      <c r="G70" s="89">
        <v>611525</v>
      </c>
      <c r="H70" s="89">
        <v>1033548</v>
      </c>
      <c r="I70" s="89">
        <v>1016175</v>
      </c>
      <c r="J70" s="89">
        <v>891273</v>
      </c>
      <c r="K70" s="89">
        <v>321746</v>
      </c>
      <c r="L70" s="89">
        <v>569526</v>
      </c>
      <c r="M70" s="89">
        <v>124902</v>
      </c>
      <c r="N70" s="89">
        <v>5164</v>
      </c>
      <c r="O70" s="89">
        <v>31803</v>
      </c>
      <c r="P70" s="89">
        <v>87935</v>
      </c>
      <c r="Q70" s="112">
        <v>17373</v>
      </c>
      <c r="R70" s="89">
        <v>17362</v>
      </c>
      <c r="S70" s="89">
        <v>11</v>
      </c>
      <c r="T70" s="89">
        <v>-131114</v>
      </c>
      <c r="U70" s="96" t="s">
        <v>73</v>
      </c>
      <c r="V70" s="96" t="s">
        <v>73</v>
      </c>
      <c r="W70" s="96" t="s">
        <v>73</v>
      </c>
      <c r="X70" s="89">
        <v>4645554</v>
      </c>
      <c r="Y70" s="89">
        <v>1633715</v>
      </c>
      <c r="Z70" s="89">
        <v>6279269</v>
      </c>
      <c r="AA70" s="90"/>
    </row>
    <row r="71" spans="1:27" s="41" customFormat="1" ht="9.75" customHeight="1">
      <c r="A71" s="108"/>
      <c r="B71" s="107" t="s">
        <v>137</v>
      </c>
      <c r="C71" s="88"/>
      <c r="D71" s="112">
        <v>4630299</v>
      </c>
      <c r="E71" s="89">
        <v>4504324</v>
      </c>
      <c r="F71" s="89">
        <v>125975</v>
      </c>
      <c r="G71" s="89">
        <v>1294941</v>
      </c>
      <c r="H71" s="89">
        <v>2383163</v>
      </c>
      <c r="I71" s="89">
        <v>2395273</v>
      </c>
      <c r="J71" s="89">
        <v>2125711</v>
      </c>
      <c r="K71" s="89">
        <v>367394</v>
      </c>
      <c r="L71" s="89">
        <v>1758317</v>
      </c>
      <c r="M71" s="89">
        <v>269562</v>
      </c>
      <c r="N71" s="89">
        <v>11798</v>
      </c>
      <c r="O71" s="89">
        <v>63350</v>
      </c>
      <c r="P71" s="89">
        <v>194414</v>
      </c>
      <c r="Q71" s="112">
        <v>-12110</v>
      </c>
      <c r="R71" s="89">
        <v>-9733</v>
      </c>
      <c r="S71" s="89">
        <v>-2377</v>
      </c>
      <c r="T71" s="89">
        <v>4014357</v>
      </c>
      <c r="U71" s="96" t="s">
        <v>73</v>
      </c>
      <c r="V71" s="96" t="s">
        <v>73</v>
      </c>
      <c r="W71" s="96" t="s">
        <v>73</v>
      </c>
      <c r="X71" s="89">
        <v>12322760</v>
      </c>
      <c r="Y71" s="89">
        <v>-1063672</v>
      </c>
      <c r="Z71" s="89">
        <v>11259088</v>
      </c>
      <c r="AA71" s="90"/>
    </row>
    <row r="72" spans="1:27" s="41" customFormat="1" ht="9.75" customHeight="1">
      <c r="A72" s="108"/>
      <c r="B72" s="107" t="s">
        <v>138</v>
      </c>
      <c r="C72" s="88"/>
      <c r="D72" s="112">
        <v>3032102</v>
      </c>
      <c r="E72" s="89">
        <v>2901906</v>
      </c>
      <c r="F72" s="89">
        <v>130196</v>
      </c>
      <c r="G72" s="89">
        <v>940942</v>
      </c>
      <c r="H72" s="89">
        <v>1025971</v>
      </c>
      <c r="I72" s="89">
        <v>1036074</v>
      </c>
      <c r="J72" s="89">
        <v>911477</v>
      </c>
      <c r="K72" s="89">
        <v>190683</v>
      </c>
      <c r="L72" s="89">
        <v>720794</v>
      </c>
      <c r="M72" s="89">
        <v>124597</v>
      </c>
      <c r="N72" s="89">
        <v>6333</v>
      </c>
      <c r="O72" s="89">
        <v>15898</v>
      </c>
      <c r="P72" s="89">
        <v>102366</v>
      </c>
      <c r="Q72" s="112">
        <v>-10103</v>
      </c>
      <c r="R72" s="89">
        <v>-10396</v>
      </c>
      <c r="S72" s="89">
        <v>293</v>
      </c>
      <c r="T72" s="89">
        <v>1006848</v>
      </c>
      <c r="U72" s="96" t="s">
        <v>73</v>
      </c>
      <c r="V72" s="96" t="s">
        <v>73</v>
      </c>
      <c r="W72" s="96" t="s">
        <v>73</v>
      </c>
      <c r="X72" s="89">
        <v>6005863</v>
      </c>
      <c r="Y72" s="89">
        <v>-60988</v>
      </c>
      <c r="Z72" s="89">
        <v>5944875</v>
      </c>
      <c r="AA72" s="90"/>
    </row>
    <row r="73" spans="1:27" s="41" customFormat="1" ht="9.75" customHeight="1">
      <c r="A73" s="108"/>
      <c r="B73" s="107" t="s">
        <v>139</v>
      </c>
      <c r="C73" s="88"/>
      <c r="D73" s="112">
        <v>5868964</v>
      </c>
      <c r="E73" s="89">
        <v>5707662</v>
      </c>
      <c r="F73" s="89">
        <v>161302</v>
      </c>
      <c r="G73" s="89">
        <v>2424484</v>
      </c>
      <c r="H73" s="89">
        <v>3219823</v>
      </c>
      <c r="I73" s="89">
        <v>3466252</v>
      </c>
      <c r="J73" s="89">
        <v>3094138</v>
      </c>
      <c r="K73" s="89">
        <v>458598</v>
      </c>
      <c r="L73" s="89">
        <v>2635540</v>
      </c>
      <c r="M73" s="89">
        <v>372115</v>
      </c>
      <c r="N73" s="89">
        <v>16660</v>
      </c>
      <c r="O73" s="89">
        <v>182466</v>
      </c>
      <c r="P73" s="89">
        <v>172989</v>
      </c>
      <c r="Q73" s="112">
        <v>-246429</v>
      </c>
      <c r="R73" s="89">
        <v>-53005</v>
      </c>
      <c r="S73" s="89">
        <v>-193424</v>
      </c>
      <c r="T73" s="89">
        <v>10349977</v>
      </c>
      <c r="U73" s="89">
        <v>17093279</v>
      </c>
      <c r="V73" s="89">
        <v>8087632</v>
      </c>
      <c r="W73" s="89">
        <v>1344330</v>
      </c>
      <c r="X73" s="89">
        <v>21863247</v>
      </c>
      <c r="Y73" s="89">
        <v>-7242899</v>
      </c>
      <c r="Z73" s="89">
        <v>14620348</v>
      </c>
      <c r="AA73" s="90"/>
    </row>
    <row r="74" spans="1:27" s="41" customFormat="1" ht="9.75" customHeight="1">
      <c r="A74" s="108"/>
      <c r="B74" s="107" t="s">
        <v>140</v>
      </c>
      <c r="C74" s="88"/>
      <c r="D74" s="112">
        <v>3036866</v>
      </c>
      <c r="E74" s="89">
        <v>2929820</v>
      </c>
      <c r="F74" s="89">
        <v>107046</v>
      </c>
      <c r="G74" s="89">
        <v>1054313</v>
      </c>
      <c r="H74" s="89">
        <v>1171517</v>
      </c>
      <c r="I74" s="89">
        <v>1176807</v>
      </c>
      <c r="J74" s="89">
        <v>901979</v>
      </c>
      <c r="K74" s="89">
        <v>178589</v>
      </c>
      <c r="L74" s="89">
        <v>723390</v>
      </c>
      <c r="M74" s="89">
        <v>274828</v>
      </c>
      <c r="N74" s="89">
        <v>18328</v>
      </c>
      <c r="O74" s="89">
        <v>89100</v>
      </c>
      <c r="P74" s="89">
        <v>167400</v>
      </c>
      <c r="Q74" s="112">
        <v>-5290</v>
      </c>
      <c r="R74" s="89">
        <v>-4922</v>
      </c>
      <c r="S74" s="89">
        <v>-368</v>
      </c>
      <c r="T74" s="89">
        <v>773632</v>
      </c>
      <c r="U74" s="96" t="s">
        <v>73</v>
      </c>
      <c r="V74" s="96" t="s">
        <v>73</v>
      </c>
      <c r="W74" s="96" t="s">
        <v>73</v>
      </c>
      <c r="X74" s="89">
        <v>6036328</v>
      </c>
      <c r="Y74" s="89">
        <v>-148300</v>
      </c>
      <c r="Z74" s="89">
        <v>5888027</v>
      </c>
      <c r="AA74" s="90"/>
    </row>
    <row r="75" spans="1:27" s="41" customFormat="1" ht="9.75" customHeight="1">
      <c r="A75" s="108"/>
      <c r="B75" s="107" t="s">
        <v>141</v>
      </c>
      <c r="C75" s="88"/>
      <c r="D75" s="112">
        <v>2322435</v>
      </c>
      <c r="E75" s="89">
        <v>2260744</v>
      </c>
      <c r="F75" s="89">
        <v>61691</v>
      </c>
      <c r="G75" s="89">
        <v>807879</v>
      </c>
      <c r="H75" s="89">
        <v>1094935</v>
      </c>
      <c r="I75" s="89">
        <v>1108301</v>
      </c>
      <c r="J75" s="89">
        <v>857767</v>
      </c>
      <c r="K75" s="89">
        <v>169232</v>
      </c>
      <c r="L75" s="89">
        <v>688535</v>
      </c>
      <c r="M75" s="89">
        <v>250534</v>
      </c>
      <c r="N75" s="89">
        <v>108</v>
      </c>
      <c r="O75" s="89">
        <v>60835</v>
      </c>
      <c r="P75" s="89">
        <v>189591</v>
      </c>
      <c r="Q75" s="112">
        <v>-13366</v>
      </c>
      <c r="R75" s="89">
        <v>-14558</v>
      </c>
      <c r="S75" s="89">
        <v>1192</v>
      </c>
      <c r="T75" s="89">
        <v>790177</v>
      </c>
      <c r="U75" s="96" t="s">
        <v>73</v>
      </c>
      <c r="V75" s="96" t="s">
        <v>73</v>
      </c>
      <c r="W75" s="96" t="s">
        <v>73</v>
      </c>
      <c r="X75" s="89">
        <v>5015426</v>
      </c>
      <c r="Y75" s="89">
        <v>-11734</v>
      </c>
      <c r="Z75" s="89">
        <v>5003692</v>
      </c>
      <c r="AA75" s="90"/>
    </row>
    <row r="76" spans="1:27" s="41" customFormat="1" ht="9.75" customHeight="1">
      <c r="A76" s="108"/>
      <c r="B76" s="107" t="s">
        <v>142</v>
      </c>
      <c r="C76" s="88"/>
      <c r="D76" s="112">
        <v>1855949</v>
      </c>
      <c r="E76" s="89">
        <v>1813712</v>
      </c>
      <c r="F76" s="89">
        <v>42236</v>
      </c>
      <c r="G76" s="89">
        <v>645888</v>
      </c>
      <c r="H76" s="89">
        <v>802079</v>
      </c>
      <c r="I76" s="89">
        <v>780458</v>
      </c>
      <c r="J76" s="89">
        <v>607718</v>
      </c>
      <c r="K76" s="89">
        <v>136710</v>
      </c>
      <c r="L76" s="89">
        <v>471008</v>
      </c>
      <c r="M76" s="89">
        <v>172740</v>
      </c>
      <c r="N76" s="89">
        <v>9646</v>
      </c>
      <c r="O76" s="89">
        <v>63555</v>
      </c>
      <c r="P76" s="89">
        <v>99539</v>
      </c>
      <c r="Q76" s="112">
        <v>21622</v>
      </c>
      <c r="R76" s="89">
        <v>21685</v>
      </c>
      <c r="S76" s="89">
        <v>-64</v>
      </c>
      <c r="T76" s="89">
        <v>219720</v>
      </c>
      <c r="U76" s="96" t="s">
        <v>73</v>
      </c>
      <c r="V76" s="96" t="s">
        <v>73</v>
      </c>
      <c r="W76" s="96" t="s">
        <v>73</v>
      </c>
      <c r="X76" s="89">
        <v>3523636</v>
      </c>
      <c r="Y76" s="89">
        <v>48248</v>
      </c>
      <c r="Z76" s="89">
        <v>3571884</v>
      </c>
      <c r="AA76" s="90"/>
    </row>
    <row r="77" spans="1:27" s="41" customFormat="1" ht="9.75" customHeight="1">
      <c r="A77" s="109"/>
      <c r="B77" s="92" t="s">
        <v>143</v>
      </c>
      <c r="C77" s="93"/>
      <c r="D77" s="94">
        <v>2700348</v>
      </c>
      <c r="E77" s="94">
        <v>2618131</v>
      </c>
      <c r="F77" s="94">
        <v>82218</v>
      </c>
      <c r="G77" s="94">
        <v>881946</v>
      </c>
      <c r="H77" s="94">
        <v>1492159</v>
      </c>
      <c r="I77" s="94">
        <v>1510388</v>
      </c>
      <c r="J77" s="94">
        <v>1177571</v>
      </c>
      <c r="K77" s="94">
        <v>231646</v>
      </c>
      <c r="L77" s="94">
        <v>945925</v>
      </c>
      <c r="M77" s="94">
        <v>332817</v>
      </c>
      <c r="N77" s="94">
        <v>20305</v>
      </c>
      <c r="O77" s="94">
        <v>112202</v>
      </c>
      <c r="P77" s="94">
        <v>200310</v>
      </c>
      <c r="Q77" s="94">
        <v>-18230</v>
      </c>
      <c r="R77" s="94">
        <v>-19066</v>
      </c>
      <c r="S77" s="94">
        <v>836</v>
      </c>
      <c r="T77" s="94">
        <v>2122908</v>
      </c>
      <c r="U77" s="99" t="s">
        <v>73</v>
      </c>
      <c r="V77" s="99" t="s">
        <v>73</v>
      </c>
      <c r="W77" s="99" t="s">
        <v>73</v>
      </c>
      <c r="X77" s="94">
        <v>7197361</v>
      </c>
      <c r="Y77" s="94">
        <v>-745686</v>
      </c>
      <c r="Z77" s="94">
        <v>6451675</v>
      </c>
      <c r="AA77" s="95"/>
    </row>
    <row r="78" spans="1:27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8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9"/>
    </row>
    <row r="79" s="41" customFormat="1" ht="12" customHeight="1"/>
    <row r="80" s="41" customFormat="1" ht="12" customHeight="1" hidden="1"/>
    <row r="81" s="41" customFormat="1" ht="12" customHeight="1" hidden="1"/>
    <row r="82" s="41" customFormat="1" ht="12" customHeight="1" hidden="1"/>
    <row r="83" s="41" customFormat="1" ht="12" customHeight="1" hidden="1"/>
    <row r="84" s="41" customFormat="1" ht="12" customHeight="1" hidden="1"/>
    <row r="85" s="41" customFormat="1" ht="12" customHeight="1" hidden="1"/>
    <row r="86" s="41" customFormat="1" ht="12" customHeight="1" hidden="1"/>
    <row r="87" s="41" customFormat="1" ht="12" customHeight="1" hidden="1"/>
    <row r="88" s="41" customFormat="1" ht="12" customHeight="1" hidden="1"/>
    <row r="89" s="41" customFormat="1" ht="12" customHeight="1" hidden="1"/>
    <row r="90" s="41" customFormat="1" ht="12" customHeight="1" hidden="1"/>
    <row r="91" s="41" customFormat="1" ht="12" customHeight="1" hidden="1"/>
    <row r="92" s="41" customFormat="1" ht="12" customHeight="1" hidden="1"/>
    <row r="93" s="41" customFormat="1" ht="12" customHeight="1" hidden="1"/>
    <row r="94" s="41" customFormat="1" ht="12" customHeight="1" hidden="1"/>
    <row r="95" s="41" customFormat="1" ht="12" customHeight="1" hidden="1"/>
    <row r="96" s="41" customFormat="1" ht="12" customHeight="1" hidden="1"/>
    <row r="97" s="41" customFormat="1" ht="12" customHeight="1" hidden="1"/>
    <row r="98" s="41" customFormat="1" ht="12" customHeight="1" hidden="1"/>
    <row r="99" s="41" customFormat="1" ht="12" customHeight="1" hidden="1"/>
    <row r="100" s="41" customFormat="1" ht="12" customHeight="1" hidden="1"/>
    <row r="101" s="41" customFormat="1" ht="12" customHeight="1" hidden="1"/>
    <row r="102" s="41" customFormat="1" ht="12" customHeight="1" hidden="1"/>
    <row r="103" s="41" customFormat="1" ht="12" customHeight="1" hidden="1"/>
    <row r="104" s="41" customFormat="1" ht="12" customHeight="1" hidden="1"/>
    <row r="105" s="41" customFormat="1" ht="12" customHeight="1" hidden="1"/>
    <row r="106" s="41" customFormat="1" ht="12" customHeight="1" hidden="1"/>
    <row r="107" s="41" customFormat="1" ht="12" customHeight="1" hidden="1"/>
    <row r="108" s="41" customFormat="1" ht="12" customHeight="1" hidden="1"/>
    <row r="109" s="41" customFormat="1" ht="12" customHeight="1" hidden="1"/>
    <row r="110" s="41" customFormat="1" ht="12" customHeight="1" hidden="1"/>
    <row r="111" spans="15:16" s="41" customFormat="1" ht="12" customHeight="1" hidden="1">
      <c r="O111" s="74"/>
      <c r="P111" s="74"/>
    </row>
    <row r="112" spans="15:16" s="41" customFormat="1" ht="12" customHeight="1" hidden="1">
      <c r="O112" s="74"/>
      <c r="P112" s="74"/>
    </row>
    <row r="113" spans="15:16" s="41" customFormat="1" ht="12" customHeight="1" hidden="1">
      <c r="O113" s="74"/>
      <c r="P113" s="74"/>
    </row>
    <row r="114" s="41" customFormat="1" ht="12" customHeight="1" hidden="1"/>
    <row r="115" s="41" customFormat="1" ht="12" customHeight="1" hidden="1"/>
    <row r="116" s="41" customFormat="1" ht="12" customHeight="1" hidden="1"/>
    <row r="117" s="41" customFormat="1" ht="12" customHeight="1" hidden="1"/>
    <row r="118" s="41" customFormat="1" ht="12" customHeight="1" hidden="1"/>
    <row r="119" s="41" customFormat="1" ht="12" customHeight="1" hidden="1"/>
    <row r="120" s="41" customFormat="1" ht="12" customHeight="1" hidden="1"/>
    <row r="121" s="41" customFormat="1" ht="12" customHeight="1" hidden="1"/>
    <row r="122" s="41" customFormat="1" ht="12" customHeight="1" hidden="1"/>
    <row r="123" s="41" customFormat="1" ht="12" customHeight="1" hidden="1"/>
    <row r="124" s="41" customFormat="1" ht="12" customHeight="1" hidden="1"/>
    <row r="125" s="41" customFormat="1" ht="12" customHeight="1" hidden="1"/>
    <row r="126" spans="15:16" s="74" customFormat="1" ht="12" customHeight="1" hidden="1">
      <c r="O126" s="41"/>
      <c r="P126" s="41"/>
    </row>
    <row r="127" spans="15:16" s="74" customFormat="1" ht="12" customHeight="1" hidden="1">
      <c r="O127" s="41"/>
      <c r="P127" s="41"/>
    </row>
    <row r="128" spans="15:16" s="74" customFormat="1" ht="12" customHeight="1" hidden="1">
      <c r="O128" s="41"/>
      <c r="P128" s="41"/>
    </row>
    <row r="129" s="41" customFormat="1" ht="12" customHeight="1" hidden="1"/>
    <row r="130" s="41" customFormat="1" ht="12" customHeight="1" hidden="1"/>
    <row r="131" s="41" customFormat="1" ht="12" customHeight="1" hidden="1"/>
    <row r="132" s="41" customFormat="1" ht="12" customHeight="1" hidden="1"/>
    <row r="133" s="41" customFormat="1" ht="12" customHeight="1" hidden="1"/>
    <row r="134" s="41" customFormat="1" ht="12" customHeight="1" hidden="1"/>
    <row r="135" s="41" customFormat="1" ht="12" customHeight="1" hidden="1"/>
    <row r="136" s="41" customFormat="1" ht="12" customHeight="1" hidden="1"/>
    <row r="137" s="41" customFormat="1" ht="12" customHeight="1" hidden="1"/>
    <row r="138" s="41" customFormat="1" ht="12" customHeight="1" hidden="1"/>
    <row r="139" s="41" customFormat="1" ht="12" customHeight="1" hidden="1"/>
    <row r="140" s="41" customFormat="1" ht="12" customHeight="1" hidden="1"/>
    <row r="141" s="41" customFormat="1" ht="12" customHeight="1" hidden="1"/>
    <row r="142" s="41" customFormat="1" ht="12" customHeight="1" hidden="1"/>
    <row r="143" s="41" customFormat="1" ht="12" customHeight="1" hidden="1"/>
    <row r="144" s="41" customFormat="1" ht="12" customHeight="1" hidden="1"/>
    <row r="145" s="41" customFormat="1" ht="12" customHeight="1" hidden="1"/>
    <row r="146" s="41" customFormat="1" ht="12" customHeight="1" hidden="1"/>
    <row r="147" s="41" customFormat="1" ht="12" customHeight="1" hidden="1"/>
    <row r="148" s="41" customFormat="1" ht="12" customHeight="1" hidden="1"/>
    <row r="149" s="41" customFormat="1" ht="12" customHeight="1" hidden="1"/>
    <row r="150" s="41" customFormat="1" ht="12" customHeight="1" hidden="1"/>
    <row r="151" s="41" customFormat="1" ht="12" customHeight="1" hidden="1"/>
    <row r="152" s="41" customFormat="1" ht="12" customHeight="1" hidden="1"/>
    <row r="153" s="41" customFormat="1" ht="12" customHeight="1" hidden="1"/>
    <row r="154" s="41" customFormat="1" ht="12" customHeight="1" hidden="1"/>
    <row r="155" s="41" customFormat="1" ht="12" customHeight="1" hidden="1"/>
    <row r="156" s="41" customFormat="1" ht="12" customHeight="1" hidden="1"/>
    <row r="157" s="41" customFormat="1" ht="12" customHeight="1" hidden="1"/>
    <row r="158" s="41" customFormat="1" ht="12" customHeight="1" hidden="1"/>
    <row r="159" s="41" customFormat="1" ht="12" customHeight="1" hidden="1"/>
    <row r="160" s="41" customFormat="1" ht="12" customHeight="1" hidden="1"/>
    <row r="161" s="41" customFormat="1" ht="12" customHeight="1" hidden="1"/>
    <row r="162" s="41" customFormat="1" ht="12" customHeight="1" hidden="1"/>
    <row r="163" s="41" customFormat="1" ht="12" customHeight="1" hidden="1"/>
    <row r="164" s="41" customFormat="1" ht="12" customHeight="1" hidden="1"/>
    <row r="165" s="41" customFormat="1" ht="12" customHeight="1" hidden="1"/>
    <row r="166" s="41" customFormat="1" ht="12" customHeight="1" hidden="1"/>
    <row r="167" s="41" customFormat="1" ht="12" customHeight="1" hidden="1"/>
    <row r="168" s="41" customFormat="1" ht="12" customHeight="1" hidden="1"/>
    <row r="169" s="41" customFormat="1" ht="12" customHeight="1" hidden="1"/>
    <row r="170" s="41" customFormat="1" ht="12" customHeight="1" hidden="1"/>
    <row r="171" s="41" customFormat="1" ht="12" customHeight="1" hidden="1"/>
    <row r="172" s="41" customFormat="1" ht="12" customHeight="1" hidden="1"/>
    <row r="173" s="41" customFormat="1" ht="12" customHeight="1" hidden="1"/>
    <row r="174" spans="15:16" s="41" customFormat="1" ht="12" customHeight="1" hidden="1">
      <c r="O174" s="74"/>
      <c r="P174" s="74"/>
    </row>
    <row r="175" spans="15:16" s="41" customFormat="1" ht="12" customHeight="1" hidden="1">
      <c r="O175" s="74"/>
      <c r="P175" s="74"/>
    </row>
    <row r="176" s="41" customFormat="1" ht="12" customHeight="1" hidden="1"/>
    <row r="177" s="41" customFormat="1" ht="12" customHeight="1" hidden="1"/>
    <row r="178" s="41" customFormat="1" ht="12" customHeight="1" hidden="1"/>
    <row r="179" s="41" customFormat="1" ht="12" customHeight="1" hidden="1"/>
    <row r="180" s="41" customFormat="1" ht="12" customHeight="1" hidden="1"/>
    <row r="181" s="41" customFormat="1" ht="12" customHeight="1" hidden="1"/>
    <row r="182" s="41" customFormat="1" ht="12" customHeight="1" hidden="1"/>
    <row r="183" s="41" customFormat="1" ht="12" customHeight="1" hidden="1"/>
    <row r="184" s="41" customFormat="1" ht="12" customHeight="1" hidden="1"/>
    <row r="185" s="41" customFormat="1" ht="12" customHeight="1" hidden="1"/>
    <row r="186" s="41" customFormat="1" ht="12" customHeight="1" hidden="1"/>
    <row r="187" s="41" customFormat="1" ht="12" customHeight="1" hidden="1"/>
    <row r="188" s="41" customFormat="1" ht="12" customHeight="1" hidden="1"/>
    <row r="189" spans="15:16" s="74" customFormat="1" ht="12" customHeight="1" hidden="1">
      <c r="O189" s="41"/>
      <c r="P189" s="41"/>
    </row>
    <row r="190" spans="15:16" s="74" customFormat="1" ht="12" customHeight="1" hidden="1">
      <c r="O190" s="41"/>
      <c r="P190" s="41"/>
    </row>
    <row r="191" s="41" customFormat="1" ht="12" customHeight="1" hidden="1"/>
    <row r="192" s="41" customFormat="1" ht="12" customHeight="1" hidden="1"/>
    <row r="193" s="41" customFormat="1" ht="12" customHeight="1" hidden="1"/>
    <row r="194" s="41" customFormat="1" ht="12" customHeight="1" hidden="1"/>
    <row r="195" s="41" customFormat="1" ht="12" customHeight="1" hidden="1"/>
    <row r="196" s="41" customFormat="1" ht="12" customHeight="1" hidden="1"/>
    <row r="197" s="41" customFormat="1" ht="12" customHeight="1" hidden="1"/>
    <row r="198" s="41" customFormat="1" ht="12" customHeight="1" hidden="1"/>
    <row r="199" s="41" customFormat="1" ht="12" customHeight="1" hidden="1"/>
    <row r="200" s="41" customFormat="1" ht="12" customHeight="1" hidden="1"/>
    <row r="201" s="41" customFormat="1" ht="12" customHeight="1" hidden="1"/>
    <row r="202" s="41" customFormat="1" ht="12" customHeight="1" hidden="1"/>
    <row r="203" s="41" customFormat="1" ht="12" customHeight="1" hidden="1"/>
    <row r="204" s="41" customFormat="1" ht="12" customHeight="1" hidden="1"/>
    <row r="205" s="41" customFormat="1" ht="12" customHeight="1" hidden="1"/>
    <row r="206" s="41" customFormat="1" ht="12" customHeight="1" hidden="1"/>
    <row r="207" s="41" customFormat="1" ht="12" customHeight="1" hidden="1"/>
    <row r="208" s="41" customFormat="1" ht="12" customHeight="1" hidden="1"/>
    <row r="209" s="41" customFormat="1" ht="12" customHeight="1" hidden="1"/>
    <row r="210" s="41" customFormat="1" ht="12" customHeight="1" hidden="1"/>
    <row r="211" s="41" customFormat="1" ht="12" customHeight="1" hidden="1"/>
    <row r="212" s="41" customFormat="1" ht="12" customHeight="1" hidden="1"/>
    <row r="213" s="41" customFormat="1" ht="12" customHeight="1" hidden="1"/>
    <row r="214" s="41" customFormat="1" ht="12" customHeight="1" hidden="1"/>
    <row r="215" s="41" customFormat="1" ht="12" customHeight="1" hidden="1"/>
    <row r="216" s="41" customFormat="1" ht="12" customHeight="1" hidden="1"/>
    <row r="217" s="41" customFormat="1" ht="12" customHeight="1" hidden="1"/>
    <row r="218" s="41" customFormat="1" ht="12" customHeight="1" hidden="1"/>
    <row r="219" s="41" customFormat="1" ht="12" customHeight="1" hidden="1"/>
    <row r="220" s="41" customFormat="1" ht="12" customHeight="1" hidden="1"/>
    <row r="221" s="41" customFormat="1" ht="12" customHeight="1" hidden="1"/>
    <row r="222" s="41" customFormat="1" ht="12" customHeight="1" hidden="1"/>
    <row r="223" s="41" customFormat="1" ht="12" customHeight="1" hidden="1"/>
    <row r="224" s="41" customFormat="1" ht="12" customHeight="1" hidden="1"/>
    <row r="225" s="41" customFormat="1" ht="12" customHeight="1" hidden="1"/>
    <row r="226" s="41" customFormat="1" ht="12" customHeight="1" hidden="1"/>
    <row r="227" s="41" customFormat="1" ht="12" customHeight="1" hidden="1"/>
    <row r="228" s="41" customFormat="1" ht="12" customHeight="1" hidden="1"/>
    <row r="229" s="41" customFormat="1" ht="12" customHeight="1" hidden="1"/>
    <row r="230" s="41" customFormat="1" ht="12" customHeight="1" hidden="1"/>
    <row r="231" s="41" customFormat="1" ht="12" customHeight="1" hidden="1"/>
    <row r="232" s="41" customFormat="1" ht="12" customHeight="1" hidden="1"/>
    <row r="233" spans="15:16" s="41" customFormat="1" ht="12" customHeight="1" hidden="1">
      <c r="O233" s="74"/>
      <c r="P233" s="74"/>
    </row>
    <row r="234" spans="15:16" s="41" customFormat="1" ht="12" customHeight="1" hidden="1">
      <c r="O234" s="74"/>
      <c r="P234" s="74"/>
    </row>
    <row r="235" s="41" customFormat="1" ht="12" customHeight="1" hidden="1"/>
    <row r="236" s="41" customFormat="1" ht="12" customHeight="1" hidden="1"/>
    <row r="237" s="41" customFormat="1" ht="12" customHeight="1" hidden="1"/>
    <row r="238" s="41" customFormat="1" ht="12" customHeight="1" hidden="1"/>
    <row r="239" s="41" customFormat="1" ht="12" customHeight="1" hidden="1"/>
    <row r="240" s="41" customFormat="1" ht="12" customHeight="1" hidden="1"/>
    <row r="241" s="41" customFormat="1" ht="12" customHeight="1" hidden="1"/>
    <row r="242" s="41" customFormat="1" ht="12" customHeight="1" hidden="1"/>
    <row r="243" s="41" customFormat="1" ht="12" customHeight="1" hidden="1"/>
    <row r="244" s="41" customFormat="1" ht="12" customHeight="1" hidden="1"/>
    <row r="245" s="41" customFormat="1" ht="12" customHeight="1" hidden="1"/>
    <row r="246" s="41" customFormat="1" ht="12" customHeight="1" hidden="1"/>
    <row r="247" s="41" customFormat="1" ht="12" customHeight="1" hidden="1"/>
    <row r="248" spans="15:16" s="74" customFormat="1" ht="12" customHeight="1" hidden="1">
      <c r="O248" s="41"/>
      <c r="P248" s="41"/>
    </row>
    <row r="249" spans="15:16" s="74" customFormat="1" ht="12" customHeight="1" hidden="1">
      <c r="O249" s="41"/>
      <c r="P249" s="41"/>
    </row>
    <row r="250" s="41" customFormat="1" ht="12" customHeight="1" hidden="1"/>
    <row r="251" s="41" customFormat="1" ht="12" customHeight="1" hidden="1"/>
    <row r="252" s="41" customFormat="1" ht="12" customHeight="1" hidden="1"/>
    <row r="253" s="41" customFormat="1" ht="12" customHeight="1" hidden="1"/>
    <row r="254" s="41" customFormat="1" ht="12" customHeight="1" hidden="1"/>
    <row r="255" s="41" customFormat="1" ht="12" customHeight="1" hidden="1"/>
    <row r="256" s="41" customFormat="1" ht="12" customHeight="1" hidden="1"/>
    <row r="257" s="41" customFormat="1" ht="12" customHeight="1" hidden="1"/>
    <row r="258" s="41" customFormat="1" ht="12" customHeight="1" hidden="1"/>
    <row r="259" s="41" customFormat="1" ht="12" customHeight="1" hidden="1"/>
    <row r="260" s="41" customFormat="1" ht="12" customHeight="1" hidden="1"/>
    <row r="261" s="41" customFormat="1" ht="12" customHeight="1" hidden="1"/>
    <row r="262" s="41" customFormat="1" ht="12" customHeight="1" hidden="1"/>
    <row r="263" s="41" customFormat="1" ht="12" customHeight="1" hidden="1"/>
    <row r="264" s="41" customFormat="1" ht="12" customHeight="1" hidden="1"/>
    <row r="265" s="41" customFormat="1" ht="12" customHeight="1" hidden="1"/>
    <row r="266" s="41" customFormat="1" ht="12" customHeight="1" hidden="1"/>
    <row r="267" s="41" customFormat="1" ht="12" customHeight="1" hidden="1"/>
    <row r="268" s="41" customFormat="1" ht="12" customHeight="1" hidden="1"/>
    <row r="269" s="41" customFormat="1" ht="12" customHeight="1" hidden="1"/>
    <row r="270" s="41" customFormat="1" ht="12" customHeight="1" hidden="1"/>
    <row r="271" s="41" customFormat="1" ht="12" customHeight="1" hidden="1"/>
    <row r="272" s="41" customFormat="1" ht="12" customHeight="1" hidden="1"/>
    <row r="273" s="41" customFormat="1" ht="12" customHeight="1" hidden="1"/>
    <row r="274" s="41" customFormat="1" ht="12" customHeight="1" hidden="1"/>
    <row r="275" s="41" customFormat="1" ht="12" customHeight="1" hidden="1"/>
    <row r="276" s="41" customFormat="1" ht="12" customHeight="1" hidden="1"/>
    <row r="277" s="41" customFormat="1" ht="12" customHeight="1" hidden="1"/>
    <row r="278" s="41" customFormat="1" ht="12" customHeight="1" hidden="1"/>
    <row r="279" s="41" customFormat="1" ht="12" customHeight="1" hidden="1"/>
    <row r="280" s="41" customFormat="1" ht="12" customHeight="1" hidden="1"/>
    <row r="281" s="41" customFormat="1" ht="12" customHeight="1" hidden="1"/>
    <row r="282" s="41" customFormat="1" ht="12" customHeight="1" hidden="1"/>
    <row r="283" s="41" customFormat="1" ht="12" customHeight="1" hidden="1"/>
    <row r="284" s="41" customFormat="1" ht="12" customHeight="1" hidden="1"/>
    <row r="285" s="41" customFormat="1" ht="12" customHeight="1" hidden="1"/>
    <row r="286" s="41" customFormat="1" ht="12" customHeight="1" hidden="1"/>
    <row r="287" s="41" customFormat="1" ht="12" customHeight="1" hidden="1"/>
    <row r="288" s="41" customFormat="1" ht="12" customHeight="1" hidden="1"/>
    <row r="289" s="41" customFormat="1" ht="12" customHeight="1" hidden="1"/>
    <row r="290" s="41" customFormat="1" ht="12" customHeight="1" hidden="1"/>
    <row r="291" s="41" customFormat="1" ht="12" customHeight="1" hidden="1"/>
    <row r="292" s="41" customFormat="1" ht="12" customHeight="1" hidden="1"/>
    <row r="293" s="41" customFormat="1" ht="12" customHeight="1" hidden="1"/>
    <row r="294" s="41" customFormat="1" ht="12" customHeight="1" hidden="1"/>
    <row r="295" s="41" customFormat="1" ht="12" customHeight="1" hidden="1"/>
    <row r="296" s="41" customFormat="1" ht="12" customHeight="1" hidden="1"/>
    <row r="297" s="41" customFormat="1" ht="12" customHeight="1" hidden="1"/>
    <row r="298" s="41" customFormat="1" ht="12" customHeight="1" hidden="1"/>
    <row r="299" s="41" customFormat="1" ht="12" customHeight="1" hidden="1"/>
    <row r="300" s="41" customFormat="1" ht="12" customHeight="1" hidden="1"/>
    <row r="301" s="41" customFormat="1" ht="12" customHeight="1" hidden="1"/>
    <row r="302" s="41" customFormat="1" ht="12" customHeight="1" hidden="1"/>
    <row r="303" s="41" customFormat="1" ht="12" customHeight="1" hidden="1"/>
    <row r="304" s="41" customFormat="1" ht="12" customHeight="1" hidden="1"/>
    <row r="305" s="41" customFormat="1" ht="12" customHeight="1" hidden="1"/>
    <row r="306" s="41" customFormat="1" ht="12" customHeight="1" hidden="1"/>
    <row r="307" s="41" customFormat="1" ht="12" customHeight="1" hidden="1"/>
    <row r="308" s="41" customFormat="1" ht="12" customHeight="1" hidden="1"/>
    <row r="309" s="41" customFormat="1" ht="12" customHeight="1" hidden="1"/>
    <row r="310" spans="15:16" s="41" customFormat="1" ht="12" customHeight="1" hidden="1">
      <c r="O310" s="74"/>
      <c r="P310" s="74"/>
    </row>
    <row r="311" spans="15:16" s="41" customFormat="1" ht="12" customHeight="1" hidden="1">
      <c r="O311" s="74"/>
      <c r="P311" s="74"/>
    </row>
    <row r="312" spans="15:16" s="41" customFormat="1" ht="12" customHeight="1" hidden="1">
      <c r="O312" s="74"/>
      <c r="P312" s="74"/>
    </row>
    <row r="313" s="41" customFormat="1" ht="12" customHeight="1" hidden="1"/>
    <row r="314" s="41" customFormat="1" ht="12" customHeight="1" hidden="1"/>
    <row r="315" s="41" customFormat="1" ht="12" customHeight="1" hidden="1"/>
    <row r="316" s="41" customFormat="1" ht="12" customHeight="1" hidden="1"/>
    <row r="317" s="41" customFormat="1" ht="12" customHeight="1" hidden="1"/>
    <row r="318" s="41" customFormat="1" ht="12" customHeight="1" hidden="1"/>
    <row r="319" s="41" customFormat="1" ht="12" customHeight="1" hidden="1"/>
    <row r="320" s="41" customFormat="1" ht="12" customHeight="1" hidden="1"/>
    <row r="321" s="41" customFormat="1" ht="12" customHeight="1" hidden="1"/>
    <row r="322" s="41" customFormat="1" ht="12" customHeight="1" hidden="1"/>
    <row r="323" s="41" customFormat="1" ht="12" customHeight="1" hidden="1"/>
    <row r="324" s="41" customFormat="1" ht="12" customHeight="1" hidden="1"/>
    <row r="325" spans="15:16" s="74" customFormat="1" ht="12" customHeight="1" hidden="1">
      <c r="O325" s="41"/>
      <c r="P325" s="41"/>
    </row>
    <row r="326" spans="15:16" s="74" customFormat="1" ht="12" customHeight="1" hidden="1">
      <c r="O326" s="41"/>
      <c r="P326" s="41"/>
    </row>
    <row r="327" spans="15:16" s="74" customFormat="1" ht="12" customHeight="1" hidden="1">
      <c r="O327" s="41"/>
      <c r="P327" s="41"/>
    </row>
    <row r="328" s="41" customFormat="1" ht="12" customHeight="1" hidden="1"/>
    <row r="329" s="41" customFormat="1" ht="12" customHeight="1" hidden="1"/>
    <row r="330" s="41" customFormat="1" ht="12" customHeight="1" hidden="1"/>
    <row r="331" s="41" customFormat="1" ht="12" customHeight="1" hidden="1"/>
    <row r="332" s="41" customFormat="1" ht="12" customHeight="1" hidden="1"/>
    <row r="333" s="41" customFormat="1" ht="12" customHeight="1" hidden="1"/>
    <row r="334" s="41" customFormat="1" ht="12" customHeight="1" hidden="1"/>
    <row r="335" s="41" customFormat="1" ht="12" customHeight="1" hidden="1"/>
    <row r="336" s="41" customFormat="1" ht="12" customHeight="1" hidden="1"/>
    <row r="337" s="41" customFormat="1" ht="12" customHeight="1" hidden="1"/>
    <row r="338" s="41" customFormat="1" ht="12" customHeight="1" hidden="1"/>
    <row r="339" s="41" customFormat="1" ht="12" customHeight="1" hidden="1"/>
    <row r="340" s="41" customFormat="1" ht="12" customHeight="1" hidden="1"/>
    <row r="341" s="41" customFormat="1" ht="12" customHeight="1" hidden="1"/>
    <row r="342" s="41" customFormat="1" ht="12" customHeight="1" hidden="1"/>
    <row r="343" s="41" customFormat="1" ht="12" customHeight="1" hidden="1"/>
    <row r="344" s="41" customFormat="1" ht="12" customHeight="1" hidden="1"/>
    <row r="345" s="41" customFormat="1" ht="12" customHeight="1" hidden="1"/>
    <row r="346" s="41" customFormat="1" ht="12" customHeight="1" hidden="1"/>
    <row r="347" s="41" customFormat="1" ht="12" customHeight="1" hidden="1"/>
    <row r="348" s="41" customFormat="1" ht="12" customHeight="1" hidden="1"/>
    <row r="349" s="41" customFormat="1" ht="12" customHeight="1" hidden="1"/>
    <row r="350" s="41" customFormat="1" ht="12" customHeight="1" hidden="1"/>
    <row r="351" s="41" customFormat="1" ht="12" customHeight="1" hidden="1"/>
    <row r="352" s="41" customFormat="1" ht="12" customHeight="1" hidden="1"/>
    <row r="353" s="41" customFormat="1" ht="12" customHeight="1" hidden="1"/>
    <row r="354" s="41" customFormat="1" ht="12" customHeight="1" hidden="1"/>
    <row r="355" s="41" customFormat="1" ht="12" customHeight="1" hidden="1"/>
    <row r="356" s="41" customFormat="1" ht="12" customHeight="1" hidden="1"/>
    <row r="357" s="41" customFormat="1" ht="12" customHeight="1" hidden="1"/>
    <row r="358" s="41" customFormat="1" ht="12" customHeight="1" hidden="1"/>
    <row r="359" s="41" customFormat="1" ht="12" customHeight="1" hidden="1"/>
    <row r="360" s="41" customFormat="1" ht="12" customHeight="1" hidden="1"/>
    <row r="361" s="41" customFormat="1" ht="12" customHeight="1" hidden="1"/>
    <row r="362" s="41" customFormat="1" ht="12" customHeight="1" hidden="1"/>
    <row r="363" spans="15:16" s="41" customFormat="1" ht="12" customHeight="1" hidden="1">
      <c r="O363"/>
      <c r="P363"/>
    </row>
    <row r="364" spans="15:16" s="41" customFormat="1" ht="12" customHeight="1" hidden="1">
      <c r="O364"/>
      <c r="P364"/>
    </row>
    <row r="365" spans="15:16" s="41" customFormat="1" ht="12" customHeight="1" hidden="1">
      <c r="O365"/>
      <c r="P365"/>
    </row>
    <row r="366" spans="15:16" s="41" customFormat="1" ht="12" customHeight="1" hidden="1">
      <c r="O366"/>
      <c r="P366"/>
    </row>
    <row r="367" spans="15:16" s="41" customFormat="1" ht="12" customHeight="1" hidden="1">
      <c r="O367"/>
      <c r="P367"/>
    </row>
    <row r="368" spans="15:16" s="41" customFormat="1" ht="12" customHeight="1" hidden="1">
      <c r="O368"/>
      <c r="P368"/>
    </row>
    <row r="369" spans="15:16" s="41" customFormat="1" ht="12" customHeight="1" hidden="1">
      <c r="O369"/>
      <c r="P369"/>
    </row>
    <row r="370" spans="15:16" s="41" customFormat="1" ht="12" customHeight="1" hidden="1">
      <c r="O370"/>
      <c r="P370"/>
    </row>
    <row r="371" spans="15:16" s="41" customFormat="1" ht="12" customHeight="1" hidden="1">
      <c r="O371"/>
      <c r="P371"/>
    </row>
    <row r="372" spans="15:16" s="41" customFormat="1" ht="12" customHeight="1" hidden="1">
      <c r="O372"/>
      <c r="P372"/>
    </row>
    <row r="373" spans="15:16" s="41" customFormat="1" ht="12" customHeight="1" hidden="1">
      <c r="O373"/>
      <c r="P373"/>
    </row>
    <row r="374" spans="15:16" s="41" customFormat="1" ht="12" customHeight="1" hidden="1">
      <c r="O374"/>
      <c r="P374"/>
    </row>
    <row r="375" spans="15:16" s="41" customFormat="1" ht="12" customHeight="1" hidden="1">
      <c r="O375"/>
      <c r="P375"/>
    </row>
    <row r="376" spans="15:16" s="41" customFormat="1" ht="8.25" customHeight="1" hidden="1">
      <c r="O376"/>
      <c r="P376"/>
    </row>
    <row r="377" spans="15:16" s="41" customFormat="1" ht="8.25" customHeight="1" hidden="1">
      <c r="O377"/>
      <c r="P377"/>
    </row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spans="1:27" ht="8.25" customHeight="1" hidden="1">
      <c r="A431" s="3"/>
      <c r="AA431" s="3"/>
    </row>
    <row r="432" spans="1:27" ht="8.25" customHeight="1" hidden="1">
      <c r="A432" s="3"/>
      <c r="AA432" s="3"/>
    </row>
    <row r="433" spans="1:27" ht="7.5" customHeight="1" hidden="1">
      <c r="A433" s="3"/>
      <c r="AA433" s="3"/>
    </row>
    <row r="434" spans="1:27" ht="9" customHeight="1" hidden="1">
      <c r="A434" s="3"/>
      <c r="AA434" s="3"/>
    </row>
    <row r="435" spans="1:27" ht="19.5" customHeight="1" hidden="1">
      <c r="A435" s="3"/>
      <c r="AA435" s="3"/>
    </row>
    <row r="436" spans="1:27" ht="20.25" customHeight="1" hidden="1">
      <c r="A436" s="3"/>
      <c r="AA436" s="3"/>
    </row>
    <row r="437" spans="1:27" ht="6.75" customHeight="1" hidden="1">
      <c r="A437" s="3"/>
      <c r="AA437" s="3"/>
    </row>
    <row r="438" spans="1:27" ht="21" customHeight="1" hidden="1">
      <c r="A438" s="3"/>
      <c r="AA438" s="3"/>
    </row>
    <row r="439" spans="1:27" ht="19.5" customHeight="1" hidden="1">
      <c r="A439" s="3"/>
      <c r="AA439" s="3"/>
    </row>
    <row r="440" spans="1:27" ht="12" customHeight="1" hidden="1">
      <c r="A440" s="3"/>
      <c r="AA440" s="3"/>
    </row>
    <row r="441" spans="1:27" ht="16.5" customHeight="1" hidden="1">
      <c r="A441" s="3"/>
      <c r="AA441" s="3"/>
    </row>
    <row r="442" spans="1:27" ht="12" customHeight="1" hidden="1">
      <c r="A442" s="3"/>
      <c r="AA442" s="3"/>
    </row>
    <row r="443" spans="1:27" ht="16.5" customHeight="1" hidden="1">
      <c r="A443" s="3"/>
      <c r="AA443" s="3"/>
    </row>
    <row r="444" spans="1:27" ht="12" customHeight="1" hidden="1">
      <c r="A444" s="3"/>
      <c r="AA444" s="3"/>
    </row>
    <row r="445" spans="1:27" ht="12" customHeight="1" hidden="1">
      <c r="A445" s="3"/>
      <c r="AA445" s="3"/>
    </row>
    <row r="446" spans="1:27" ht="12" customHeight="1" hidden="1">
      <c r="A446" s="3"/>
      <c r="AA446" s="3"/>
    </row>
    <row r="447" spans="1:27" ht="12" customHeight="1" hidden="1">
      <c r="A447" s="3"/>
      <c r="AA447" s="3"/>
    </row>
    <row r="448" spans="1:27" ht="15.75" customHeight="1" hidden="1">
      <c r="A448" s="3"/>
      <c r="AA448" s="3"/>
    </row>
    <row r="449" spans="1:27" ht="12" customHeight="1" hidden="1">
      <c r="A449" s="3"/>
      <c r="AA449" s="3"/>
    </row>
    <row r="450" spans="1:27" ht="12" customHeight="1" hidden="1">
      <c r="A450" s="3"/>
      <c r="AA450" s="3"/>
    </row>
    <row r="451" spans="1:27" ht="7.5" customHeight="1" hidden="1">
      <c r="A451" s="3"/>
      <c r="AA451" s="3"/>
    </row>
    <row r="452" spans="1:27" ht="7.5" customHeight="1" hidden="1">
      <c r="A452" s="3"/>
      <c r="AA452" s="3"/>
    </row>
    <row r="453" spans="1:27" ht="12" customHeight="1" hidden="1">
      <c r="A453" s="3"/>
      <c r="AA453" s="3"/>
    </row>
    <row r="454" spans="1:27" ht="12" customHeight="1" hidden="1">
      <c r="A454" s="3"/>
      <c r="AA454" s="3"/>
    </row>
    <row r="455" spans="1:27" ht="12" customHeight="1" hidden="1">
      <c r="A455" s="3"/>
      <c r="AA455" s="3"/>
    </row>
    <row r="456" spans="1:27" ht="12" customHeight="1" hidden="1">
      <c r="A456" s="3"/>
      <c r="AA456" s="3"/>
    </row>
    <row r="457" spans="1:27" ht="12" customHeight="1" hidden="1">
      <c r="A457" s="3"/>
      <c r="AA457" s="3"/>
    </row>
    <row r="458" spans="1:27" ht="12" customHeight="1" hidden="1">
      <c r="A458" s="3"/>
      <c r="AA458" s="3"/>
    </row>
    <row r="459" spans="1:27" ht="12" customHeight="1" hidden="1">
      <c r="A459" s="3"/>
      <c r="AA459" s="3"/>
    </row>
    <row r="460" spans="1:27" ht="12" customHeight="1" hidden="1">
      <c r="A460" s="3"/>
      <c r="AA460" s="3"/>
    </row>
    <row r="461" spans="1:27" ht="12" customHeight="1" hidden="1">
      <c r="A461" s="3"/>
      <c r="AA461" s="3"/>
    </row>
    <row r="462" spans="1:27" ht="12" customHeight="1" hidden="1">
      <c r="A462" s="3"/>
      <c r="AA462" s="3"/>
    </row>
    <row r="463" spans="1:27" ht="12" customHeight="1" hidden="1">
      <c r="A463" s="3"/>
      <c r="AA463" s="3"/>
    </row>
    <row r="464" spans="1:27" ht="12" customHeight="1" hidden="1">
      <c r="A464" s="3"/>
      <c r="AA464" s="3"/>
    </row>
    <row r="465" spans="1:27" ht="12" customHeight="1" hidden="1">
      <c r="A465" s="3"/>
      <c r="AA465" s="3"/>
    </row>
    <row r="466" spans="1:27" ht="12" customHeight="1" hidden="1">
      <c r="A466" s="3"/>
      <c r="AA466" s="3"/>
    </row>
    <row r="467" spans="1:27" ht="12" customHeight="1" hidden="1">
      <c r="A467" s="3"/>
      <c r="AA467" s="3"/>
    </row>
    <row r="468" spans="1:27" ht="12" customHeight="1" hidden="1">
      <c r="A468" s="3"/>
      <c r="AA468" s="3"/>
    </row>
    <row r="469" spans="1:27" ht="12" customHeight="1" hidden="1">
      <c r="A469" s="3"/>
      <c r="AA469" s="3"/>
    </row>
    <row r="470" spans="1:27" ht="12" customHeight="1" hidden="1">
      <c r="A470" s="3"/>
      <c r="AA470" s="3"/>
    </row>
    <row r="471" spans="1:27" ht="12" customHeight="1" hidden="1">
      <c r="A471" s="3"/>
      <c r="AA471" s="3"/>
    </row>
    <row r="472" spans="1:27" ht="12" customHeight="1" hidden="1">
      <c r="A472" s="3"/>
      <c r="AA472" s="3"/>
    </row>
    <row r="473" spans="1:27" ht="12" customHeight="1" hidden="1">
      <c r="A473" s="3"/>
      <c r="AA473" s="3"/>
    </row>
    <row r="474" spans="1:27" ht="12" customHeight="1" hidden="1">
      <c r="A474" s="3"/>
      <c r="AA474" s="3"/>
    </row>
    <row r="475" spans="1:27" ht="12" customHeight="1" hidden="1">
      <c r="A475" s="3"/>
      <c r="AA475" s="3"/>
    </row>
    <row r="476" spans="1:27" ht="12" customHeight="1" hidden="1">
      <c r="A476" s="3"/>
      <c r="AA476" s="3"/>
    </row>
    <row r="477" spans="1:27" ht="12" customHeight="1" hidden="1">
      <c r="A477" s="3"/>
      <c r="AA477" s="3"/>
    </row>
    <row r="478" spans="1:27" ht="12" customHeight="1" hidden="1">
      <c r="A478" s="3"/>
      <c r="AA478" s="3"/>
    </row>
    <row r="479" spans="1:27" ht="12" customHeight="1" hidden="1">
      <c r="A479" s="3"/>
      <c r="AA479" s="3"/>
    </row>
    <row r="480" spans="1:27" ht="12" customHeight="1" hidden="1">
      <c r="A480" s="3"/>
      <c r="AA480" s="3"/>
    </row>
    <row r="481" spans="1:27" ht="12" customHeight="1" hidden="1">
      <c r="A481" s="3"/>
      <c r="AA481" s="3"/>
    </row>
    <row r="482" spans="1:27" ht="12" customHeight="1" hidden="1">
      <c r="A482" s="3"/>
      <c r="AA482" s="3"/>
    </row>
    <row r="483" spans="1:27" ht="12" customHeight="1" hidden="1">
      <c r="A483" s="3"/>
      <c r="AA483" s="3"/>
    </row>
    <row r="484" spans="1:27" ht="12" customHeight="1" hidden="1">
      <c r="A484" s="3"/>
      <c r="AA484" s="3"/>
    </row>
    <row r="485" spans="1:27" ht="12" customHeight="1" hidden="1">
      <c r="A485" s="3"/>
      <c r="AA485" s="3"/>
    </row>
    <row r="486" spans="1:27" ht="12" customHeight="1" hidden="1">
      <c r="A486" s="3"/>
      <c r="AA486" s="3"/>
    </row>
    <row r="487" spans="1:27" ht="12" customHeight="1" hidden="1">
      <c r="A487" s="3"/>
      <c r="AA487" s="3"/>
    </row>
    <row r="488" spans="1:27" ht="12" customHeight="1" hidden="1">
      <c r="A488" s="3"/>
      <c r="AA488" s="3"/>
    </row>
    <row r="489" spans="1:27" ht="12" customHeight="1" hidden="1">
      <c r="A489" s="3"/>
      <c r="AA489" s="3"/>
    </row>
    <row r="490" spans="1:27" ht="12" customHeight="1" hidden="1">
      <c r="A490" s="3"/>
      <c r="AA490" s="3"/>
    </row>
    <row r="491" spans="1:27" ht="12" customHeight="1" hidden="1">
      <c r="A491" s="3"/>
      <c r="AA491" s="3"/>
    </row>
    <row r="492" spans="1:27" ht="12" customHeight="1" hidden="1">
      <c r="A492" s="3"/>
      <c r="AA492" s="3"/>
    </row>
    <row r="493" spans="1:27" ht="12" customHeight="1" hidden="1">
      <c r="A493" s="3"/>
      <c r="AA493" s="3"/>
    </row>
    <row r="494" spans="1:27" ht="12" customHeight="1" hidden="1">
      <c r="A494" s="3"/>
      <c r="AA494" s="3"/>
    </row>
    <row r="495" spans="1:27" ht="12" customHeight="1" hidden="1">
      <c r="A495" s="3"/>
      <c r="AA495" s="3"/>
    </row>
    <row r="496" spans="1:27" ht="12" customHeight="1" hidden="1">
      <c r="A496" s="3"/>
      <c r="AA496" s="3"/>
    </row>
    <row r="497" spans="1:27" ht="12" customHeight="1" hidden="1">
      <c r="A497" s="3"/>
      <c r="AA497" s="3"/>
    </row>
    <row r="498" spans="1:27" ht="12" customHeight="1" hidden="1">
      <c r="A498" s="3"/>
      <c r="AA498" s="3"/>
    </row>
    <row r="499" spans="1:27" ht="12" customHeight="1" hidden="1">
      <c r="A499" s="3"/>
      <c r="AA499" s="3"/>
    </row>
    <row r="500" spans="1:27" ht="12" customHeight="1" hidden="1">
      <c r="A500" s="3"/>
      <c r="AA500" s="3"/>
    </row>
    <row r="501" spans="1:27" ht="12" customHeight="1" hidden="1">
      <c r="A501" s="3"/>
      <c r="AA501" s="3"/>
    </row>
    <row r="502" spans="1:27" ht="12" customHeight="1" hidden="1">
      <c r="A502" s="3"/>
      <c r="AA502" s="3"/>
    </row>
    <row r="503" spans="1:27" ht="12" customHeight="1" hidden="1">
      <c r="A503" s="3"/>
      <c r="AA503" s="3"/>
    </row>
    <row r="504" spans="1:27" ht="12" customHeight="1" hidden="1">
      <c r="A504" s="3"/>
      <c r="AA504" s="3"/>
    </row>
    <row r="505" spans="1:27" ht="12" customHeight="1" hidden="1">
      <c r="A505" s="3"/>
      <c r="AA505" s="3"/>
    </row>
    <row r="506" spans="1:27" ht="12" customHeight="1" hidden="1">
      <c r="A506" s="3"/>
      <c r="AA506" s="3"/>
    </row>
    <row r="507" spans="1:27" ht="12" customHeight="1" hidden="1">
      <c r="A507" s="3"/>
      <c r="AA507" s="3"/>
    </row>
    <row r="508" spans="1:27" ht="12" customHeight="1" hidden="1">
      <c r="A508" s="3"/>
      <c r="AA508" s="3"/>
    </row>
    <row r="509" spans="1:27" ht="12" customHeight="1" hidden="1">
      <c r="A509" s="3"/>
      <c r="AA509" s="3"/>
    </row>
    <row r="510" spans="1:27" ht="12" customHeight="1" hidden="1">
      <c r="A510" s="3"/>
      <c r="AA510" s="3"/>
    </row>
    <row r="511" spans="1:27" ht="12" customHeight="1" hidden="1">
      <c r="A511" s="3"/>
      <c r="AA511" s="3"/>
    </row>
    <row r="512" spans="1:27" ht="12" customHeight="1" hidden="1">
      <c r="A512" s="3"/>
      <c r="AA512" s="3"/>
    </row>
    <row r="513" spans="1:27" ht="12" customHeight="1" hidden="1">
      <c r="A513" s="3"/>
      <c r="AA513" s="3"/>
    </row>
    <row r="514" spans="1:27" ht="12" customHeight="1" hidden="1">
      <c r="A514" s="3"/>
      <c r="AA514" s="3"/>
    </row>
    <row r="515" spans="1:27" ht="12" customHeight="1" hidden="1">
      <c r="A515" s="3"/>
      <c r="AA515" s="3"/>
    </row>
    <row r="516" spans="1:27" ht="12" customHeight="1" hidden="1">
      <c r="A516" s="3"/>
      <c r="AA516" s="3"/>
    </row>
    <row r="517" spans="1:27" ht="12" customHeight="1" hidden="1">
      <c r="A517" s="3"/>
      <c r="AA517" s="3"/>
    </row>
    <row r="518" spans="1:27" ht="12" customHeight="1" hidden="1">
      <c r="A518" s="3"/>
      <c r="AA518" s="3"/>
    </row>
    <row r="519" spans="1:27" ht="12" customHeight="1" hidden="1">
      <c r="A519" s="3"/>
      <c r="AA519" s="3"/>
    </row>
    <row r="520" spans="1:27" ht="12" customHeight="1" hidden="1">
      <c r="A520" s="3"/>
      <c r="AA520" s="3"/>
    </row>
    <row r="521" spans="1:27" ht="12" customHeight="1" hidden="1">
      <c r="A521" s="3"/>
      <c r="AA521" s="3"/>
    </row>
    <row r="522" spans="1:27" ht="12" customHeight="1" hidden="1">
      <c r="A522" s="3"/>
      <c r="AA522" s="3"/>
    </row>
    <row r="523" spans="1:27" ht="12" customHeight="1" hidden="1">
      <c r="A523" s="3"/>
      <c r="AA523" s="3"/>
    </row>
    <row r="524" spans="1:27" ht="12" customHeight="1" hidden="1">
      <c r="A524" s="3"/>
      <c r="AA524" s="3"/>
    </row>
    <row r="525" spans="1:27" ht="12" customHeight="1" hidden="1">
      <c r="A525" s="3"/>
      <c r="AA525" s="3"/>
    </row>
    <row r="526" spans="1:27" ht="12" customHeight="1" hidden="1">
      <c r="A526" s="3"/>
      <c r="AA526" s="3"/>
    </row>
    <row r="527" spans="1:27" ht="12" customHeight="1" hidden="1">
      <c r="A527" s="3"/>
      <c r="AA527" s="3"/>
    </row>
    <row r="528" spans="1:27" ht="12" customHeight="1" hidden="1">
      <c r="A528" s="3"/>
      <c r="AA528" s="3"/>
    </row>
    <row r="529" spans="1:27" ht="12" customHeight="1" hidden="1">
      <c r="A529" s="3"/>
      <c r="AA529" s="3"/>
    </row>
    <row r="530" spans="1:27" ht="12" customHeight="1" hidden="1">
      <c r="A530" s="3"/>
      <c r="AA530" s="3"/>
    </row>
    <row r="531" spans="1:27" ht="8.25" customHeight="1" hidden="1">
      <c r="A531" s="3"/>
      <c r="AA531" s="3"/>
    </row>
    <row r="532" spans="1:27" ht="8.25" customHeight="1" hidden="1">
      <c r="A532" s="3"/>
      <c r="AA532" s="3"/>
    </row>
    <row r="533" spans="1:27" ht="7.5" customHeight="1" hidden="1">
      <c r="A533" s="3"/>
      <c r="AA533" s="3"/>
    </row>
    <row r="534" spans="1:27" ht="9" customHeight="1" hidden="1">
      <c r="A534" s="3"/>
      <c r="AA534" s="3"/>
    </row>
    <row r="535" spans="1:27" ht="19.5" customHeight="1" hidden="1">
      <c r="A535" s="3"/>
      <c r="AA535" s="3"/>
    </row>
    <row r="536" spans="1:27" ht="20.25" customHeight="1" hidden="1">
      <c r="A536" s="3"/>
      <c r="AA536" s="3"/>
    </row>
    <row r="537" spans="1:27" ht="6.75" customHeight="1" hidden="1">
      <c r="A537" s="3"/>
      <c r="AA537" s="3"/>
    </row>
    <row r="538" spans="1:27" ht="21" customHeight="1" hidden="1">
      <c r="A538" s="3"/>
      <c r="AA538" s="3"/>
    </row>
    <row r="539" spans="1:27" ht="19.5" customHeight="1" hidden="1">
      <c r="A539" s="3"/>
      <c r="AA539" s="3"/>
    </row>
    <row r="540" spans="1:27" ht="12" customHeight="1" hidden="1">
      <c r="A540" s="3"/>
      <c r="AA540" s="3"/>
    </row>
    <row r="541" spans="1:27" ht="16.5" customHeight="1" hidden="1">
      <c r="A541" s="3"/>
      <c r="AA541" s="3"/>
    </row>
    <row r="542" spans="1:27" ht="12" customHeight="1" hidden="1">
      <c r="A542" s="3"/>
      <c r="AA542" s="3"/>
    </row>
    <row r="543" spans="1:27" ht="16.5" customHeight="1" hidden="1">
      <c r="A543" s="3"/>
      <c r="AA543" s="3"/>
    </row>
    <row r="544" spans="1:27" ht="12" customHeight="1" hidden="1">
      <c r="A544" s="3"/>
      <c r="AA544" s="3"/>
    </row>
    <row r="545" spans="1:27" ht="12" customHeight="1" hidden="1">
      <c r="A545" s="3"/>
      <c r="AA545" s="3"/>
    </row>
    <row r="546" spans="1:27" ht="12" customHeight="1" hidden="1">
      <c r="A546" s="3"/>
      <c r="AA546" s="3"/>
    </row>
    <row r="547" spans="1:27" ht="12" customHeight="1" hidden="1">
      <c r="A547" s="3"/>
      <c r="AA547" s="3"/>
    </row>
    <row r="548" spans="1:27" ht="15.75" customHeight="1" hidden="1">
      <c r="A548" s="3"/>
      <c r="AA548" s="3"/>
    </row>
    <row r="549" spans="1:27" ht="12" customHeight="1" hidden="1">
      <c r="A549" s="3"/>
      <c r="AA549" s="3"/>
    </row>
    <row r="550" spans="1:27" ht="12" customHeight="1" hidden="1">
      <c r="A550" s="3"/>
      <c r="AA550" s="3"/>
    </row>
    <row r="551" spans="1:27" ht="7.5" customHeight="1" hidden="1">
      <c r="A551" s="3"/>
      <c r="AA551" s="3"/>
    </row>
    <row r="552" spans="1:27" ht="7.5" customHeight="1" hidden="1">
      <c r="A552" s="3"/>
      <c r="AA552" s="3"/>
    </row>
    <row r="553" spans="1:27" ht="12" customHeight="1" hidden="1">
      <c r="A553" s="3"/>
      <c r="AA553" s="3"/>
    </row>
    <row r="554" spans="1:27" ht="12" customHeight="1" hidden="1">
      <c r="A554" s="3"/>
      <c r="AA554" s="3"/>
    </row>
    <row r="555" spans="1:27" ht="12" customHeight="1" hidden="1">
      <c r="A555" s="3"/>
      <c r="AA555" s="3"/>
    </row>
    <row r="556" spans="1:27" ht="12" customHeight="1" hidden="1">
      <c r="A556" s="3"/>
      <c r="AA556" s="3"/>
    </row>
    <row r="557" spans="1:27" ht="12" customHeight="1" hidden="1">
      <c r="A557" s="3"/>
      <c r="AA557" s="3"/>
    </row>
    <row r="558" spans="1:27" ht="12" customHeight="1" hidden="1">
      <c r="A558" s="3"/>
      <c r="AA558" s="3"/>
    </row>
    <row r="559" spans="1:27" ht="12" customHeight="1" hidden="1">
      <c r="A559" s="3"/>
      <c r="AA559" s="3"/>
    </row>
    <row r="560" spans="1:27" ht="12" customHeight="1" hidden="1">
      <c r="A560" s="3"/>
      <c r="AA560" s="3"/>
    </row>
    <row r="561" spans="1:27" ht="12" customHeight="1" hidden="1">
      <c r="A561" s="3"/>
      <c r="AA561" s="3"/>
    </row>
    <row r="562" spans="1:27" ht="12" customHeight="1" hidden="1">
      <c r="A562" s="3"/>
      <c r="AA562" s="3"/>
    </row>
    <row r="563" spans="1:27" ht="12" customHeight="1" hidden="1">
      <c r="A563" s="3"/>
      <c r="AA563" s="3"/>
    </row>
    <row r="564" spans="1:27" ht="12" customHeight="1" hidden="1">
      <c r="A564" s="3"/>
      <c r="AA564" s="3"/>
    </row>
    <row r="565" spans="1:27" ht="12" customHeight="1" hidden="1">
      <c r="A565" s="3"/>
      <c r="AA565" s="3"/>
    </row>
    <row r="566" spans="1:27" ht="12" customHeight="1" hidden="1">
      <c r="A566" s="3"/>
      <c r="AA566" s="3"/>
    </row>
    <row r="567" spans="1:27" ht="12" customHeight="1" hidden="1">
      <c r="A567" s="3"/>
      <c r="AA567" s="3"/>
    </row>
    <row r="568" spans="1:27" ht="12" customHeight="1" hidden="1">
      <c r="A568" s="3"/>
      <c r="AA568" s="3"/>
    </row>
    <row r="569" spans="1:27" ht="12" customHeight="1" hidden="1">
      <c r="A569" s="3"/>
      <c r="AA569" s="3"/>
    </row>
    <row r="570" spans="1:27" ht="12" customHeight="1" hidden="1">
      <c r="A570" s="3"/>
      <c r="AA570" s="3"/>
    </row>
    <row r="571" spans="1:27" ht="12" customHeight="1" hidden="1">
      <c r="A571" s="3"/>
      <c r="AA571" s="3"/>
    </row>
    <row r="572" spans="1:27" ht="12" customHeight="1" hidden="1">
      <c r="A572" s="3"/>
      <c r="AA572" s="3"/>
    </row>
    <row r="573" spans="1:27" ht="12" customHeight="1" hidden="1">
      <c r="A573" s="3"/>
      <c r="AA573" s="3"/>
    </row>
    <row r="574" spans="1:27" ht="12" customHeight="1" hidden="1">
      <c r="A574" s="3"/>
      <c r="AA574" s="3"/>
    </row>
    <row r="575" spans="1:27" ht="12" customHeight="1" hidden="1">
      <c r="A575" s="3"/>
      <c r="AA575" s="3"/>
    </row>
    <row r="576" spans="1:27" ht="12" customHeight="1" hidden="1">
      <c r="A576" s="3"/>
      <c r="AA576" s="3"/>
    </row>
    <row r="577" spans="1:27" ht="12" customHeight="1" hidden="1">
      <c r="A577" s="3"/>
      <c r="AA577" s="3"/>
    </row>
    <row r="578" spans="1:27" ht="12" customHeight="1" hidden="1">
      <c r="A578" s="3"/>
      <c r="AA578" s="3"/>
    </row>
    <row r="579" spans="1:27" ht="12" customHeight="1" hidden="1">
      <c r="A579" s="3"/>
      <c r="AA579" s="3"/>
    </row>
    <row r="580" spans="1:27" ht="12" customHeight="1" hidden="1">
      <c r="A580" s="3"/>
      <c r="AA580" s="3"/>
    </row>
    <row r="581" spans="1:27" ht="12" customHeight="1" hidden="1">
      <c r="A581" s="3"/>
      <c r="AA581" s="3"/>
    </row>
    <row r="582" spans="1:27" ht="12" customHeight="1" hidden="1">
      <c r="A582" s="3"/>
      <c r="AA582" s="3"/>
    </row>
    <row r="583" spans="1:27" ht="12" customHeight="1" hidden="1">
      <c r="A583" s="3"/>
      <c r="AA583" s="3"/>
    </row>
    <row r="584" spans="1:27" ht="12" customHeight="1" hidden="1">
      <c r="A584" s="3"/>
      <c r="AA584" s="3"/>
    </row>
    <row r="585" spans="1:27" ht="12" customHeight="1" hidden="1">
      <c r="A585" s="3"/>
      <c r="AA585" s="3"/>
    </row>
    <row r="586" spans="1:27" ht="12" customHeight="1" hidden="1">
      <c r="A586" s="3"/>
      <c r="AA586" s="3"/>
    </row>
    <row r="587" spans="1:27" ht="12" customHeight="1" hidden="1">
      <c r="A587" s="3"/>
      <c r="AA587" s="3"/>
    </row>
    <row r="588" spans="1:27" ht="12" customHeight="1" hidden="1">
      <c r="A588" s="3"/>
      <c r="AA588" s="3"/>
    </row>
    <row r="589" spans="1:27" ht="12" customHeight="1" hidden="1">
      <c r="A589" s="3"/>
      <c r="AA589" s="3"/>
    </row>
    <row r="590" spans="1:27" ht="12" customHeight="1" hidden="1">
      <c r="A590" s="3"/>
      <c r="AA590" s="3"/>
    </row>
    <row r="591" spans="1:27" ht="12" customHeight="1" hidden="1">
      <c r="A591" s="3"/>
      <c r="AA591" s="3"/>
    </row>
    <row r="592" spans="1:27" ht="12" customHeight="1" hidden="1">
      <c r="A592" s="3"/>
      <c r="AA592" s="3"/>
    </row>
    <row r="593" spans="1:27" ht="12" customHeight="1" hidden="1">
      <c r="A593" s="3"/>
      <c r="AA593" s="3"/>
    </row>
    <row r="594" spans="1:27" ht="12" customHeight="1" hidden="1">
      <c r="A594" s="3"/>
      <c r="AA594" s="3"/>
    </row>
    <row r="595" spans="1:27" ht="12" customHeight="1" hidden="1">
      <c r="A595" s="3"/>
      <c r="AA595" s="3"/>
    </row>
    <row r="596" spans="1:27" ht="12" customHeight="1" hidden="1">
      <c r="A596" s="3"/>
      <c r="AA596" s="3"/>
    </row>
    <row r="597" spans="1:27" ht="12" customHeight="1" hidden="1">
      <c r="A597" s="3"/>
      <c r="AA597" s="3"/>
    </row>
    <row r="598" spans="1:27" ht="12" customHeight="1" hidden="1">
      <c r="A598" s="3"/>
      <c r="AA598" s="3"/>
    </row>
    <row r="599" spans="1:27" ht="12" customHeight="1" hidden="1">
      <c r="A599" s="3"/>
      <c r="AA599" s="3"/>
    </row>
    <row r="600" spans="1:27" ht="12" customHeight="1" hidden="1">
      <c r="A600" s="3"/>
      <c r="AA600" s="3"/>
    </row>
    <row r="601" spans="1:27" ht="12" customHeight="1" hidden="1">
      <c r="A601" s="3"/>
      <c r="AA601" s="3"/>
    </row>
    <row r="602" spans="1:27" ht="12" customHeight="1" hidden="1">
      <c r="A602" s="3"/>
      <c r="AA602" s="3"/>
    </row>
    <row r="603" spans="1:27" ht="12" customHeight="1" hidden="1">
      <c r="A603" s="3"/>
      <c r="AA603" s="3"/>
    </row>
    <row r="604" spans="1:27" ht="12" customHeight="1" hidden="1">
      <c r="A604" s="3"/>
      <c r="AA604" s="3"/>
    </row>
    <row r="605" spans="1:27" ht="8.25" customHeight="1" hidden="1">
      <c r="A605" s="3"/>
      <c r="AA605" s="3"/>
    </row>
    <row r="606" spans="1:27" ht="8.25" customHeight="1" hidden="1">
      <c r="A606" s="3"/>
      <c r="AA606" s="3"/>
    </row>
    <row r="607" spans="1:27" ht="7.5" customHeight="1" hidden="1">
      <c r="A607" s="3"/>
      <c r="AA607" s="3"/>
    </row>
    <row r="608" spans="1:27" ht="14.25" customHeight="1" hidden="1">
      <c r="A608" s="3"/>
      <c r="AA608" s="3"/>
    </row>
    <row r="609" spans="1:27" ht="14.25" customHeight="1" hidden="1">
      <c r="A609" s="3"/>
      <c r="AA609" s="3"/>
    </row>
    <row r="610" spans="1:27" ht="14.25" customHeight="1" hidden="1">
      <c r="A610" s="3"/>
      <c r="AA610" s="3"/>
    </row>
    <row r="611" spans="1:27" ht="14.25" customHeight="1" hidden="1">
      <c r="A611" s="3"/>
      <c r="AA611" s="3"/>
    </row>
    <row r="612" spans="1:27" ht="14.25" customHeight="1" hidden="1">
      <c r="A612" s="3"/>
      <c r="AA612" s="3"/>
    </row>
    <row r="613" spans="1:27" ht="14.25" customHeight="1" hidden="1">
      <c r="A613" s="3"/>
      <c r="AA613" s="3"/>
    </row>
    <row r="614" spans="1:27" ht="14.25" customHeight="1" hidden="1">
      <c r="A614" s="3"/>
      <c r="AA614" s="3"/>
    </row>
    <row r="615" spans="1:27" ht="14.25" customHeight="1" hidden="1">
      <c r="A615" s="3"/>
      <c r="AA615" s="3"/>
    </row>
    <row r="616" spans="1:27" ht="14.25" customHeight="1" hidden="1">
      <c r="A616" s="3"/>
      <c r="AA616" s="3"/>
    </row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20">
    <mergeCell ref="A57:B57"/>
    <mergeCell ref="A6:C7"/>
    <mergeCell ref="J6:J7"/>
    <mergeCell ref="M6:M7"/>
    <mergeCell ref="R6:R7"/>
    <mergeCell ref="X4:X7"/>
    <mergeCell ref="Y4:Y7"/>
    <mergeCell ref="Z4:Z7"/>
    <mergeCell ref="E5:E7"/>
    <mergeCell ref="F5:F7"/>
    <mergeCell ref="I5:I7"/>
    <mergeCell ref="Q5:Q7"/>
    <mergeCell ref="U5:U7"/>
    <mergeCell ref="V5:V7"/>
    <mergeCell ref="W5:W7"/>
    <mergeCell ref="D4:D7"/>
    <mergeCell ref="G4:G7"/>
    <mergeCell ref="H4:H7"/>
    <mergeCell ref="T4:T7"/>
    <mergeCell ref="S6:S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6"/>
  <sheetViews>
    <sheetView workbookViewId="0" topLeftCell="A4">
      <selection activeCell="A1" sqref="A1:IV16384"/>
    </sheetView>
  </sheetViews>
  <sheetFormatPr defaultColWidth="9.875" defaultRowHeight="13.5" zeroHeight="1"/>
  <cols>
    <col min="1" max="1" width="2.375" style="1" customWidth="1"/>
    <col min="2" max="2" width="12.125" style="3" customWidth="1"/>
    <col min="3" max="3" width="0.74609375" style="3" customWidth="1"/>
    <col min="4" max="26" width="9.875" style="3" customWidth="1"/>
    <col min="27" max="27" width="2.375" style="1" customWidth="1"/>
    <col min="28" max="28" width="9.875" style="3" customWidth="1"/>
    <col min="29" max="16384" width="0" style="3" hidden="1" customWidth="1"/>
  </cols>
  <sheetData>
    <row r="1" spans="2:33" ht="20.25" customHeight="1">
      <c r="B1" s="2"/>
      <c r="C1" s="2"/>
      <c r="D1" s="2"/>
      <c r="E1" s="2"/>
      <c r="H1" s="4"/>
      <c r="I1" s="5" t="s">
        <v>0</v>
      </c>
      <c r="J1" s="6"/>
      <c r="K1" s="7"/>
      <c r="L1" s="7"/>
      <c r="M1" s="8"/>
      <c r="N1" s="8"/>
      <c r="O1" s="8"/>
      <c r="P1" s="8"/>
      <c r="Q1" s="2"/>
      <c r="R1" s="2"/>
      <c r="U1" s="4"/>
      <c r="V1" s="9"/>
      <c r="W1" s="6"/>
      <c r="X1" s="7"/>
      <c r="Y1" s="7"/>
      <c r="Z1" s="8"/>
      <c r="AA1" s="10" t="s">
        <v>1</v>
      </c>
      <c r="AB1" s="11"/>
      <c r="AC1" s="11"/>
      <c r="AD1" s="11"/>
      <c r="AE1" s="11"/>
      <c r="AF1" s="11"/>
      <c r="AG1" s="11"/>
    </row>
    <row r="2" spans="1:27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14"/>
    </row>
    <row r="3" spans="1:27" ht="10.5" customHeight="1">
      <c r="A3" s="15"/>
      <c r="B3" s="16" t="s">
        <v>2</v>
      </c>
      <c r="C3" s="16"/>
      <c r="D3" s="17"/>
      <c r="E3" s="18"/>
      <c r="F3" s="16"/>
      <c r="G3" s="16"/>
      <c r="H3" s="16"/>
      <c r="O3" s="16"/>
      <c r="P3" s="16"/>
      <c r="Q3" s="17"/>
      <c r="R3" s="18"/>
      <c r="S3" s="16"/>
      <c r="T3" s="16"/>
      <c r="U3" s="16"/>
      <c r="X3" s="3" t="s">
        <v>3</v>
      </c>
      <c r="AA3" s="19" t="s">
        <v>4</v>
      </c>
    </row>
    <row r="4" spans="1:27" s="41" customFormat="1" ht="4.5" customHeight="1">
      <c r="A4" s="20"/>
      <c r="B4" s="21"/>
      <c r="C4" s="22"/>
      <c r="D4" s="23" t="s">
        <v>5</v>
      </c>
      <c r="E4" s="24"/>
      <c r="F4" s="25"/>
      <c r="G4" s="26" t="s">
        <v>6</v>
      </c>
      <c r="H4" s="27" t="s">
        <v>7</v>
      </c>
      <c r="I4" s="28"/>
      <c r="J4" s="29"/>
      <c r="K4" s="30"/>
      <c r="L4" s="31"/>
      <c r="M4" s="32"/>
      <c r="N4" s="32"/>
      <c r="O4" s="33"/>
      <c r="P4" s="34"/>
      <c r="Q4" s="30"/>
      <c r="R4" s="24"/>
      <c r="S4" s="25"/>
      <c r="T4" s="35" t="s">
        <v>8</v>
      </c>
      <c r="U4" s="36"/>
      <c r="V4" s="28"/>
      <c r="W4" s="29"/>
      <c r="X4" s="37" t="s">
        <v>9</v>
      </c>
      <c r="Y4" s="38" t="s">
        <v>10</v>
      </c>
      <c r="Z4" s="39" t="s">
        <v>11</v>
      </c>
      <c r="AA4" s="40"/>
    </row>
    <row r="5" spans="1:27" s="41" customFormat="1" ht="4.5" customHeight="1">
      <c r="A5" s="42"/>
      <c r="B5" s="43"/>
      <c r="C5" s="44"/>
      <c r="D5" s="45"/>
      <c r="E5" s="46" t="s">
        <v>12</v>
      </c>
      <c r="F5" s="47" t="s">
        <v>13</v>
      </c>
      <c r="G5" s="48"/>
      <c r="H5" s="45"/>
      <c r="I5" s="49" t="s">
        <v>14</v>
      </c>
      <c r="J5" s="29"/>
      <c r="K5" s="50"/>
      <c r="L5" s="51"/>
      <c r="M5" s="52"/>
      <c r="N5" s="53"/>
      <c r="O5" s="54"/>
      <c r="P5" s="55"/>
      <c r="Q5" s="56" t="s">
        <v>15</v>
      </c>
      <c r="R5" s="51"/>
      <c r="S5" s="52"/>
      <c r="T5" s="45"/>
      <c r="U5" s="57" t="s">
        <v>16</v>
      </c>
      <c r="V5" s="58" t="s">
        <v>17</v>
      </c>
      <c r="W5" s="57" t="s">
        <v>18</v>
      </c>
      <c r="X5" s="48"/>
      <c r="Y5" s="48"/>
      <c r="Z5" s="48"/>
      <c r="AA5" s="59"/>
    </row>
    <row r="6" spans="1:27" s="41" customFormat="1" ht="4.5" customHeight="1">
      <c r="A6" s="60" t="s">
        <v>19</v>
      </c>
      <c r="B6" s="61"/>
      <c r="C6" s="62"/>
      <c r="D6" s="45"/>
      <c r="E6" s="48"/>
      <c r="F6" s="48"/>
      <c r="G6" s="48"/>
      <c r="H6" s="45"/>
      <c r="I6" s="45"/>
      <c r="J6" s="23" t="s">
        <v>20</v>
      </c>
      <c r="K6" s="31"/>
      <c r="L6" s="54"/>
      <c r="M6" s="63" t="s">
        <v>21</v>
      </c>
      <c r="N6" s="50"/>
      <c r="O6" s="54"/>
      <c r="P6" s="54"/>
      <c r="Q6" s="45"/>
      <c r="R6" s="57" t="s">
        <v>22</v>
      </c>
      <c r="S6" s="47" t="s">
        <v>23</v>
      </c>
      <c r="T6" s="45"/>
      <c r="U6" s="48"/>
      <c r="V6" s="48"/>
      <c r="W6" s="48"/>
      <c r="X6" s="48"/>
      <c r="Y6" s="48"/>
      <c r="Z6" s="48"/>
      <c r="AA6" s="59"/>
    </row>
    <row r="7" spans="1:27" s="74" customFormat="1" ht="33" customHeight="1">
      <c r="A7" s="64"/>
      <c r="B7" s="65"/>
      <c r="C7" s="66"/>
      <c r="D7" s="67"/>
      <c r="E7" s="68"/>
      <c r="F7" s="68"/>
      <c r="G7" s="68"/>
      <c r="H7" s="67"/>
      <c r="I7" s="67"/>
      <c r="J7" s="67"/>
      <c r="K7" s="69" t="s">
        <v>24</v>
      </c>
      <c r="L7" s="70" t="s">
        <v>25</v>
      </c>
      <c r="M7" s="67"/>
      <c r="N7" s="71" t="s">
        <v>24</v>
      </c>
      <c r="O7" s="72" t="s">
        <v>25</v>
      </c>
      <c r="P7" s="69" t="s">
        <v>26</v>
      </c>
      <c r="Q7" s="67"/>
      <c r="R7" s="68"/>
      <c r="S7" s="68"/>
      <c r="T7" s="67"/>
      <c r="U7" s="68"/>
      <c r="V7" s="68"/>
      <c r="W7" s="68"/>
      <c r="X7" s="68"/>
      <c r="Y7" s="68"/>
      <c r="Z7" s="68"/>
      <c r="AA7" s="73"/>
    </row>
    <row r="8" spans="1:27" s="74" customFormat="1" ht="3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5"/>
    </row>
    <row r="9" spans="1:27" s="74" customFormat="1" ht="9.75" customHeight="1">
      <c r="A9" s="86" t="s">
        <v>27</v>
      </c>
      <c r="B9" s="87" t="s">
        <v>28</v>
      </c>
      <c r="C9" s="88"/>
      <c r="D9" s="89">
        <v>12035367</v>
      </c>
      <c r="E9" s="89">
        <v>11754268</v>
      </c>
      <c r="F9" s="89">
        <v>281099</v>
      </c>
      <c r="G9" s="89">
        <v>5191263</v>
      </c>
      <c r="H9" s="89">
        <v>4057581</v>
      </c>
      <c r="I9" s="89">
        <v>4087714</v>
      </c>
      <c r="J9" s="89">
        <v>2465786</v>
      </c>
      <c r="K9" s="89">
        <v>641231</v>
      </c>
      <c r="L9" s="89">
        <v>1824555</v>
      </c>
      <c r="M9" s="89">
        <v>1621928</v>
      </c>
      <c r="N9" s="89">
        <v>48837</v>
      </c>
      <c r="O9" s="89">
        <v>166935</v>
      </c>
      <c r="P9" s="89">
        <v>1406156</v>
      </c>
      <c r="Q9" s="89">
        <v>-30133</v>
      </c>
      <c r="R9" s="89">
        <v>-34684</v>
      </c>
      <c r="S9" s="89">
        <v>4551</v>
      </c>
      <c r="T9" s="89">
        <v>-449055</v>
      </c>
      <c r="U9" s="89">
        <v>5721710</v>
      </c>
      <c r="V9" s="89">
        <v>7346166</v>
      </c>
      <c r="W9" s="89">
        <v>1175401</v>
      </c>
      <c r="X9" s="89">
        <v>20835156</v>
      </c>
      <c r="Y9" s="89">
        <v>179380</v>
      </c>
      <c r="Z9" s="89">
        <v>21014536</v>
      </c>
      <c r="AA9" s="90" t="s">
        <v>27</v>
      </c>
    </row>
    <row r="10" spans="1:27" s="74" customFormat="1" ht="9.75" customHeight="1">
      <c r="A10" s="86" t="s">
        <v>29</v>
      </c>
      <c r="B10" s="87" t="s">
        <v>30</v>
      </c>
      <c r="C10" s="88"/>
      <c r="D10" s="89">
        <v>2265069</v>
      </c>
      <c r="E10" s="89">
        <v>2179683</v>
      </c>
      <c r="F10" s="89">
        <v>85386</v>
      </c>
      <c r="G10" s="89">
        <v>1313518</v>
      </c>
      <c r="H10" s="89">
        <v>1082187</v>
      </c>
      <c r="I10" s="89">
        <v>1101984</v>
      </c>
      <c r="J10" s="89">
        <v>807014</v>
      </c>
      <c r="K10" s="89">
        <v>128096</v>
      </c>
      <c r="L10" s="89">
        <v>678918</v>
      </c>
      <c r="M10" s="89">
        <v>294970</v>
      </c>
      <c r="N10" s="89">
        <v>5629</v>
      </c>
      <c r="O10" s="89">
        <v>35201</v>
      </c>
      <c r="P10" s="89">
        <v>254140</v>
      </c>
      <c r="Q10" s="89">
        <v>-19797</v>
      </c>
      <c r="R10" s="89">
        <v>-17860</v>
      </c>
      <c r="S10" s="89">
        <v>-1937</v>
      </c>
      <c r="T10" s="89">
        <v>-217985</v>
      </c>
      <c r="U10" s="89">
        <v>1910348</v>
      </c>
      <c r="V10" s="89">
        <v>2281408</v>
      </c>
      <c r="W10" s="89">
        <v>153075</v>
      </c>
      <c r="X10" s="89">
        <v>4442789</v>
      </c>
      <c r="Y10" s="89">
        <v>35568</v>
      </c>
      <c r="Z10" s="89">
        <v>4478357</v>
      </c>
      <c r="AA10" s="90" t="s">
        <v>29</v>
      </c>
    </row>
    <row r="11" spans="1:27" s="41" customFormat="1" ht="9.75" customHeight="1">
      <c r="A11" s="86" t="s">
        <v>31</v>
      </c>
      <c r="B11" s="87" t="s">
        <v>32</v>
      </c>
      <c r="C11" s="88"/>
      <c r="D11" s="89">
        <v>2558164</v>
      </c>
      <c r="E11" s="89">
        <v>2475492</v>
      </c>
      <c r="F11" s="89">
        <v>82672</v>
      </c>
      <c r="G11" s="89">
        <v>1118828</v>
      </c>
      <c r="H11" s="89">
        <v>1058920</v>
      </c>
      <c r="I11" s="89">
        <v>1064638</v>
      </c>
      <c r="J11" s="89">
        <v>756479</v>
      </c>
      <c r="K11" s="89">
        <v>151201</v>
      </c>
      <c r="L11" s="89">
        <v>605278</v>
      </c>
      <c r="M11" s="89">
        <v>308159</v>
      </c>
      <c r="N11" s="89">
        <v>3977</v>
      </c>
      <c r="O11" s="89">
        <v>43636</v>
      </c>
      <c r="P11" s="89">
        <v>260546</v>
      </c>
      <c r="Q11" s="89">
        <v>-5719</v>
      </c>
      <c r="R11" s="89">
        <v>-10598</v>
      </c>
      <c r="S11" s="89">
        <v>4879</v>
      </c>
      <c r="T11" s="89">
        <v>227037</v>
      </c>
      <c r="U11" s="89">
        <v>2849657</v>
      </c>
      <c r="V11" s="89">
        <v>2705350</v>
      </c>
      <c r="W11" s="89">
        <v>82729</v>
      </c>
      <c r="X11" s="89">
        <v>4962949</v>
      </c>
      <c r="Y11" s="89">
        <v>-32757</v>
      </c>
      <c r="Z11" s="89">
        <v>4930192</v>
      </c>
      <c r="AA11" s="90" t="s">
        <v>31</v>
      </c>
    </row>
    <row r="12" spans="1:27" s="41" customFormat="1" ht="9.75" customHeight="1">
      <c r="A12" s="86" t="s">
        <v>33</v>
      </c>
      <c r="B12" s="87" t="s">
        <v>34</v>
      </c>
      <c r="C12" s="88"/>
      <c r="D12" s="89">
        <v>4413136</v>
      </c>
      <c r="E12" s="89">
        <v>4298556</v>
      </c>
      <c r="F12" s="89">
        <v>114580</v>
      </c>
      <c r="G12" s="89">
        <v>1731384</v>
      </c>
      <c r="H12" s="89">
        <v>1956897</v>
      </c>
      <c r="I12" s="89">
        <v>1959784</v>
      </c>
      <c r="J12" s="89">
        <v>1530486</v>
      </c>
      <c r="K12" s="89">
        <v>300751</v>
      </c>
      <c r="L12" s="89">
        <v>1229735</v>
      </c>
      <c r="M12" s="89">
        <v>429298</v>
      </c>
      <c r="N12" s="89">
        <v>7903</v>
      </c>
      <c r="O12" s="89">
        <v>49534</v>
      </c>
      <c r="P12" s="89">
        <v>371861</v>
      </c>
      <c r="Q12" s="89">
        <v>-2887</v>
      </c>
      <c r="R12" s="89">
        <v>-7110</v>
      </c>
      <c r="S12" s="89">
        <v>4223</v>
      </c>
      <c r="T12" s="89">
        <v>800139</v>
      </c>
      <c r="U12" s="89">
        <v>3941591</v>
      </c>
      <c r="V12" s="89">
        <v>3575176</v>
      </c>
      <c r="W12" s="89">
        <v>433724</v>
      </c>
      <c r="X12" s="89">
        <v>8901556</v>
      </c>
      <c r="Y12" s="89">
        <v>106292</v>
      </c>
      <c r="Z12" s="89">
        <v>9007848</v>
      </c>
      <c r="AA12" s="90" t="s">
        <v>33</v>
      </c>
    </row>
    <row r="13" spans="1:27" s="41" customFormat="1" ht="9.75" customHeight="1">
      <c r="A13" s="86" t="s">
        <v>35</v>
      </c>
      <c r="B13" s="87" t="s">
        <v>36</v>
      </c>
      <c r="C13" s="88"/>
      <c r="D13" s="89">
        <v>2229780</v>
      </c>
      <c r="E13" s="89">
        <v>2167811</v>
      </c>
      <c r="F13" s="89">
        <v>61969</v>
      </c>
      <c r="G13" s="89">
        <v>993341</v>
      </c>
      <c r="H13" s="89">
        <v>1015475</v>
      </c>
      <c r="I13" s="89">
        <v>1031018</v>
      </c>
      <c r="J13" s="89">
        <v>623711</v>
      </c>
      <c r="K13" s="89">
        <v>111455</v>
      </c>
      <c r="L13" s="89">
        <v>512256</v>
      </c>
      <c r="M13" s="89">
        <v>407307</v>
      </c>
      <c r="N13" s="89">
        <v>4065</v>
      </c>
      <c r="O13" s="89">
        <v>48279</v>
      </c>
      <c r="P13" s="89">
        <v>354963</v>
      </c>
      <c r="Q13" s="89">
        <v>-15543</v>
      </c>
      <c r="R13" s="89">
        <v>-17879</v>
      </c>
      <c r="S13" s="89">
        <v>2336</v>
      </c>
      <c r="T13" s="89">
        <v>-187407</v>
      </c>
      <c r="U13" s="89">
        <v>2005074</v>
      </c>
      <c r="V13" s="89">
        <v>2252316</v>
      </c>
      <c r="W13" s="89">
        <v>59835</v>
      </c>
      <c r="X13" s="89">
        <v>4051189</v>
      </c>
      <c r="Y13" s="89">
        <v>-80242</v>
      </c>
      <c r="Z13" s="89">
        <v>3970947</v>
      </c>
      <c r="AA13" s="90" t="s">
        <v>35</v>
      </c>
    </row>
    <row r="14" spans="1:27" s="41" customFormat="1" ht="9.75" customHeight="1">
      <c r="A14" s="86" t="s">
        <v>37</v>
      </c>
      <c r="B14" s="87" t="s">
        <v>38</v>
      </c>
      <c r="C14" s="88"/>
      <c r="D14" s="89">
        <v>2112510</v>
      </c>
      <c r="E14" s="89">
        <v>2033899</v>
      </c>
      <c r="F14" s="89">
        <v>78611</v>
      </c>
      <c r="G14" s="89">
        <v>1042398</v>
      </c>
      <c r="H14" s="89">
        <v>1062355</v>
      </c>
      <c r="I14" s="89">
        <v>1061573</v>
      </c>
      <c r="J14" s="89">
        <v>817043</v>
      </c>
      <c r="K14" s="89">
        <v>137857</v>
      </c>
      <c r="L14" s="89">
        <v>679186</v>
      </c>
      <c r="M14" s="89">
        <v>244530</v>
      </c>
      <c r="N14" s="89">
        <v>2432</v>
      </c>
      <c r="O14" s="89">
        <v>25724</v>
      </c>
      <c r="P14" s="89">
        <v>216374</v>
      </c>
      <c r="Q14" s="89">
        <v>782</v>
      </c>
      <c r="R14" s="89">
        <v>-2687</v>
      </c>
      <c r="S14" s="89">
        <v>3469</v>
      </c>
      <c r="T14" s="89">
        <v>438180</v>
      </c>
      <c r="U14" s="89">
        <v>3290886</v>
      </c>
      <c r="V14" s="89">
        <v>3251250</v>
      </c>
      <c r="W14" s="89">
        <v>398544</v>
      </c>
      <c r="X14" s="89">
        <v>4655444</v>
      </c>
      <c r="Y14" s="89">
        <v>12964</v>
      </c>
      <c r="Z14" s="89">
        <v>4668407</v>
      </c>
      <c r="AA14" s="90" t="s">
        <v>37</v>
      </c>
    </row>
    <row r="15" spans="1:27" s="41" customFormat="1" ht="9.75" customHeight="1">
      <c r="A15" s="86" t="s">
        <v>39</v>
      </c>
      <c r="B15" s="87" t="s">
        <v>40</v>
      </c>
      <c r="C15" s="88"/>
      <c r="D15" s="89">
        <v>3622583</v>
      </c>
      <c r="E15" s="89">
        <v>3539830</v>
      </c>
      <c r="F15" s="89">
        <v>82753</v>
      </c>
      <c r="G15" s="89">
        <v>1553979</v>
      </c>
      <c r="H15" s="89">
        <v>1827706</v>
      </c>
      <c r="I15" s="89">
        <v>1824391</v>
      </c>
      <c r="J15" s="89">
        <v>1469805</v>
      </c>
      <c r="K15" s="89">
        <v>217292</v>
      </c>
      <c r="L15" s="89">
        <v>1252513</v>
      </c>
      <c r="M15" s="89">
        <v>354586</v>
      </c>
      <c r="N15" s="89">
        <v>5685</v>
      </c>
      <c r="O15" s="89">
        <v>45242</v>
      </c>
      <c r="P15" s="89">
        <v>303659</v>
      </c>
      <c r="Q15" s="89">
        <v>3315</v>
      </c>
      <c r="R15" s="89">
        <v>-129</v>
      </c>
      <c r="S15" s="89">
        <v>3444</v>
      </c>
      <c r="T15" s="89">
        <v>1655393</v>
      </c>
      <c r="U15" s="89">
        <v>7113332</v>
      </c>
      <c r="V15" s="89">
        <v>5555439</v>
      </c>
      <c r="W15" s="89">
        <v>97500</v>
      </c>
      <c r="X15" s="89">
        <v>8659661</v>
      </c>
      <c r="Y15" s="89">
        <v>-115570</v>
      </c>
      <c r="Z15" s="89">
        <v>8544092</v>
      </c>
      <c r="AA15" s="90" t="s">
        <v>39</v>
      </c>
    </row>
    <row r="16" spans="1:27" s="41" customFormat="1" ht="9.75" customHeight="1">
      <c r="A16" s="86" t="s">
        <v>41</v>
      </c>
      <c r="B16" s="87" t="s">
        <v>42</v>
      </c>
      <c r="C16" s="88"/>
      <c r="D16" s="89">
        <v>5721086</v>
      </c>
      <c r="E16" s="89">
        <v>5602828</v>
      </c>
      <c r="F16" s="89">
        <v>118258</v>
      </c>
      <c r="G16" s="89">
        <v>2032092</v>
      </c>
      <c r="H16" s="89">
        <v>2914804</v>
      </c>
      <c r="I16" s="89">
        <v>2919068</v>
      </c>
      <c r="J16" s="89">
        <v>2289053</v>
      </c>
      <c r="K16" s="89">
        <v>433890</v>
      </c>
      <c r="L16" s="89">
        <v>1855163</v>
      </c>
      <c r="M16" s="89">
        <v>630015</v>
      </c>
      <c r="N16" s="89">
        <v>8393</v>
      </c>
      <c r="O16" s="89">
        <v>192125</v>
      </c>
      <c r="P16" s="89">
        <v>429497</v>
      </c>
      <c r="Q16" s="89">
        <v>-4264</v>
      </c>
      <c r="R16" s="89">
        <v>-17825</v>
      </c>
      <c r="S16" s="89">
        <v>13560</v>
      </c>
      <c r="T16" s="89">
        <v>719982</v>
      </c>
      <c r="U16" s="89">
        <v>10544707</v>
      </c>
      <c r="V16" s="89">
        <v>9487928</v>
      </c>
      <c r="W16" s="89">
        <v>-336797</v>
      </c>
      <c r="X16" s="89">
        <v>11387964</v>
      </c>
      <c r="Y16" s="89">
        <v>512558</v>
      </c>
      <c r="Z16" s="89">
        <v>11900522</v>
      </c>
      <c r="AA16" s="90" t="s">
        <v>41</v>
      </c>
    </row>
    <row r="17" spans="1:27" s="41" customFormat="1" ht="9.75" customHeight="1">
      <c r="A17" s="86" t="s">
        <v>43</v>
      </c>
      <c r="B17" s="87" t="s">
        <v>44</v>
      </c>
      <c r="C17" s="88"/>
      <c r="D17" s="89">
        <v>3952694</v>
      </c>
      <c r="E17" s="89">
        <v>3862674</v>
      </c>
      <c r="F17" s="89">
        <v>90020</v>
      </c>
      <c r="G17" s="89">
        <v>1383555</v>
      </c>
      <c r="H17" s="89">
        <v>1839826</v>
      </c>
      <c r="I17" s="89">
        <v>1800526</v>
      </c>
      <c r="J17" s="89">
        <v>1521836</v>
      </c>
      <c r="K17" s="89">
        <v>313689</v>
      </c>
      <c r="L17" s="89">
        <v>1208147</v>
      </c>
      <c r="M17" s="89">
        <v>278690</v>
      </c>
      <c r="N17" s="89">
        <v>1037</v>
      </c>
      <c r="O17" s="89">
        <v>43067</v>
      </c>
      <c r="P17" s="89">
        <v>234587</v>
      </c>
      <c r="Q17" s="89">
        <v>39300</v>
      </c>
      <c r="R17" s="89">
        <v>33863</v>
      </c>
      <c r="S17" s="89">
        <v>5437</v>
      </c>
      <c r="T17" s="89">
        <v>1597600</v>
      </c>
      <c r="U17" s="89">
        <v>9448004</v>
      </c>
      <c r="V17" s="89">
        <v>7537920</v>
      </c>
      <c r="W17" s="89">
        <v>-312484</v>
      </c>
      <c r="X17" s="89">
        <v>8773675</v>
      </c>
      <c r="Y17" s="89">
        <v>23931</v>
      </c>
      <c r="Z17" s="89">
        <v>8797606</v>
      </c>
      <c r="AA17" s="90" t="s">
        <v>43</v>
      </c>
    </row>
    <row r="18" spans="1:27" s="41" customFormat="1" ht="9.75" customHeight="1">
      <c r="A18" s="91" t="s">
        <v>45</v>
      </c>
      <c r="B18" s="92" t="s">
        <v>46</v>
      </c>
      <c r="C18" s="93"/>
      <c r="D18" s="94">
        <v>3859357</v>
      </c>
      <c r="E18" s="94">
        <v>3767861</v>
      </c>
      <c r="F18" s="94">
        <v>91496</v>
      </c>
      <c r="G18" s="94">
        <v>1314408</v>
      </c>
      <c r="H18" s="94">
        <v>1704234</v>
      </c>
      <c r="I18" s="94">
        <v>1711787</v>
      </c>
      <c r="J18" s="94">
        <v>1446455</v>
      </c>
      <c r="K18" s="94">
        <v>286367</v>
      </c>
      <c r="L18" s="94">
        <v>1160087</v>
      </c>
      <c r="M18" s="94">
        <v>265332</v>
      </c>
      <c r="N18" s="94">
        <v>4023</v>
      </c>
      <c r="O18" s="94">
        <v>53713</v>
      </c>
      <c r="P18" s="94">
        <v>207596</v>
      </c>
      <c r="Q18" s="94">
        <v>-7553</v>
      </c>
      <c r="R18" s="94">
        <v>-7917</v>
      </c>
      <c r="S18" s="94">
        <v>364</v>
      </c>
      <c r="T18" s="94">
        <v>1114362</v>
      </c>
      <c r="U18" s="94">
        <v>7944162</v>
      </c>
      <c r="V18" s="94">
        <v>6669949</v>
      </c>
      <c r="W18" s="94">
        <v>-159851</v>
      </c>
      <c r="X18" s="94">
        <v>7992362</v>
      </c>
      <c r="Y18" s="94">
        <v>93506</v>
      </c>
      <c r="Z18" s="94">
        <v>8085868</v>
      </c>
      <c r="AA18" s="95" t="s">
        <v>45</v>
      </c>
    </row>
    <row r="19" spans="1:27" s="41" customFormat="1" ht="9.75" customHeight="1">
      <c r="A19" s="86" t="s">
        <v>47</v>
      </c>
      <c r="B19" s="87" t="s">
        <v>48</v>
      </c>
      <c r="C19" s="88"/>
      <c r="D19" s="89">
        <v>14171254</v>
      </c>
      <c r="E19" s="89">
        <v>13937749</v>
      </c>
      <c r="F19" s="89">
        <v>233505</v>
      </c>
      <c r="G19" s="89">
        <v>4059269</v>
      </c>
      <c r="H19" s="89">
        <v>4744355</v>
      </c>
      <c r="I19" s="89">
        <v>4788296</v>
      </c>
      <c r="J19" s="89">
        <v>3811224</v>
      </c>
      <c r="K19" s="89">
        <v>1119404</v>
      </c>
      <c r="L19" s="89">
        <v>2691820</v>
      </c>
      <c r="M19" s="89">
        <v>977072</v>
      </c>
      <c r="N19" s="89">
        <v>59625</v>
      </c>
      <c r="O19" s="89">
        <v>133972</v>
      </c>
      <c r="P19" s="89">
        <v>783475</v>
      </c>
      <c r="Q19" s="89">
        <v>-43941</v>
      </c>
      <c r="R19" s="89">
        <v>-44384</v>
      </c>
      <c r="S19" s="89">
        <v>443</v>
      </c>
      <c r="T19" s="89">
        <v>-897943</v>
      </c>
      <c r="U19" s="89">
        <v>14534658</v>
      </c>
      <c r="V19" s="89">
        <v>16089799</v>
      </c>
      <c r="W19" s="89">
        <v>657198</v>
      </c>
      <c r="X19" s="89">
        <v>22076935</v>
      </c>
      <c r="Y19" s="89">
        <v>6209036</v>
      </c>
      <c r="Z19" s="89">
        <v>28285971</v>
      </c>
      <c r="AA19" s="90" t="s">
        <v>47</v>
      </c>
    </row>
    <row r="20" spans="1:27" s="41" customFormat="1" ht="9.75" customHeight="1">
      <c r="A20" s="86" t="s">
        <v>49</v>
      </c>
      <c r="B20" s="87" t="s">
        <v>50</v>
      </c>
      <c r="C20" s="88"/>
      <c r="D20" s="89">
        <v>12957612</v>
      </c>
      <c r="E20" s="89">
        <v>12726012</v>
      </c>
      <c r="F20" s="89">
        <v>231600</v>
      </c>
      <c r="G20" s="89">
        <v>3259534</v>
      </c>
      <c r="H20" s="89">
        <v>4707898</v>
      </c>
      <c r="I20" s="89">
        <v>4642883</v>
      </c>
      <c r="J20" s="89">
        <v>3504838</v>
      </c>
      <c r="K20" s="89">
        <v>1037288</v>
      </c>
      <c r="L20" s="89">
        <v>2467550</v>
      </c>
      <c r="M20" s="89">
        <v>1138045</v>
      </c>
      <c r="N20" s="89">
        <v>19625</v>
      </c>
      <c r="O20" s="89">
        <v>433480</v>
      </c>
      <c r="P20" s="89">
        <v>684940</v>
      </c>
      <c r="Q20" s="89">
        <v>65015</v>
      </c>
      <c r="R20" s="89">
        <v>63846</v>
      </c>
      <c r="S20" s="89">
        <v>1169</v>
      </c>
      <c r="T20" s="89">
        <v>-282199</v>
      </c>
      <c r="U20" s="89">
        <v>14788090</v>
      </c>
      <c r="V20" s="89">
        <v>15960783</v>
      </c>
      <c r="W20" s="89">
        <v>890494</v>
      </c>
      <c r="X20" s="89">
        <v>20642845</v>
      </c>
      <c r="Y20" s="89">
        <v>4476799</v>
      </c>
      <c r="Z20" s="89">
        <v>25119644</v>
      </c>
      <c r="AA20" s="90" t="s">
        <v>49</v>
      </c>
    </row>
    <row r="21" spans="1:27" s="41" customFormat="1" ht="9.75" customHeight="1">
      <c r="A21" s="86" t="s">
        <v>51</v>
      </c>
      <c r="B21" s="87" t="s">
        <v>52</v>
      </c>
      <c r="C21" s="88"/>
      <c r="D21" s="89">
        <v>33773016</v>
      </c>
      <c r="E21" s="89">
        <v>32896381</v>
      </c>
      <c r="F21" s="89">
        <v>876635</v>
      </c>
      <c r="G21" s="89">
        <v>12232607</v>
      </c>
      <c r="H21" s="89">
        <v>18004511</v>
      </c>
      <c r="I21" s="89">
        <v>18279098</v>
      </c>
      <c r="J21" s="89">
        <v>16409454</v>
      </c>
      <c r="K21" s="89">
        <v>2814596</v>
      </c>
      <c r="L21" s="89">
        <v>13594858</v>
      </c>
      <c r="M21" s="89">
        <v>1869644</v>
      </c>
      <c r="N21" s="89">
        <v>155539</v>
      </c>
      <c r="O21" s="89">
        <v>524662</v>
      </c>
      <c r="P21" s="89">
        <v>1189443</v>
      </c>
      <c r="Q21" s="89">
        <v>-274587</v>
      </c>
      <c r="R21" s="89">
        <v>-290076</v>
      </c>
      <c r="S21" s="89">
        <v>15489</v>
      </c>
      <c r="T21" s="89">
        <v>33700039</v>
      </c>
      <c r="U21" s="89">
        <v>76664810</v>
      </c>
      <c r="V21" s="89">
        <v>40474945</v>
      </c>
      <c r="W21" s="89">
        <v>-2489826</v>
      </c>
      <c r="X21" s="89">
        <v>97710173</v>
      </c>
      <c r="Y21" s="89">
        <v>-10186767</v>
      </c>
      <c r="Z21" s="89">
        <v>87523406</v>
      </c>
      <c r="AA21" s="90" t="s">
        <v>51</v>
      </c>
    </row>
    <row r="22" spans="1:27" s="41" customFormat="1" ht="9.75" customHeight="1">
      <c r="A22" s="86" t="s">
        <v>53</v>
      </c>
      <c r="B22" s="87" t="s">
        <v>54</v>
      </c>
      <c r="C22" s="88"/>
      <c r="D22" s="89">
        <v>19577490</v>
      </c>
      <c r="E22" s="89">
        <v>19185105</v>
      </c>
      <c r="F22" s="89">
        <v>392385</v>
      </c>
      <c r="G22" s="89">
        <v>4788196</v>
      </c>
      <c r="H22" s="89">
        <v>6975500</v>
      </c>
      <c r="I22" s="89">
        <v>7043330</v>
      </c>
      <c r="J22" s="89">
        <v>6118908</v>
      </c>
      <c r="K22" s="89">
        <v>1628960</v>
      </c>
      <c r="L22" s="89">
        <v>4489948</v>
      </c>
      <c r="M22" s="89">
        <v>924422</v>
      </c>
      <c r="N22" s="89">
        <v>31793</v>
      </c>
      <c r="O22" s="89">
        <v>221221</v>
      </c>
      <c r="P22" s="89">
        <v>671408</v>
      </c>
      <c r="Q22" s="89">
        <v>-67831</v>
      </c>
      <c r="R22" s="89">
        <v>-68398</v>
      </c>
      <c r="S22" s="89">
        <v>567</v>
      </c>
      <c r="T22" s="89">
        <v>1961392</v>
      </c>
      <c r="U22" s="89">
        <v>21832128</v>
      </c>
      <c r="V22" s="89">
        <v>22579405</v>
      </c>
      <c r="W22" s="89">
        <v>2708668</v>
      </c>
      <c r="X22" s="89">
        <v>33302577</v>
      </c>
      <c r="Y22" s="89">
        <v>6744384</v>
      </c>
      <c r="Z22" s="89">
        <v>40046961</v>
      </c>
      <c r="AA22" s="90" t="s">
        <v>53</v>
      </c>
    </row>
    <row r="23" spans="1:27" s="41" customFormat="1" ht="9.75" customHeight="1">
      <c r="A23" s="86" t="s">
        <v>55</v>
      </c>
      <c r="B23" s="87" t="s">
        <v>56</v>
      </c>
      <c r="C23" s="88"/>
      <c r="D23" s="89">
        <v>4587545</v>
      </c>
      <c r="E23" s="89">
        <v>4460009</v>
      </c>
      <c r="F23" s="89">
        <v>127536</v>
      </c>
      <c r="G23" s="89">
        <v>1955064</v>
      </c>
      <c r="H23" s="89">
        <v>2444591</v>
      </c>
      <c r="I23" s="89">
        <v>2460320</v>
      </c>
      <c r="J23" s="89">
        <v>1695274</v>
      </c>
      <c r="K23" s="89">
        <v>345840</v>
      </c>
      <c r="L23" s="89">
        <v>1349434</v>
      </c>
      <c r="M23" s="89">
        <v>765046</v>
      </c>
      <c r="N23" s="89">
        <v>11586</v>
      </c>
      <c r="O23" s="89">
        <v>135065</v>
      </c>
      <c r="P23" s="89">
        <v>618395</v>
      </c>
      <c r="Q23" s="89">
        <v>-15729</v>
      </c>
      <c r="R23" s="89">
        <v>-16408</v>
      </c>
      <c r="S23" s="89">
        <v>679</v>
      </c>
      <c r="T23" s="89">
        <v>888389</v>
      </c>
      <c r="U23" s="89">
        <v>5244986</v>
      </c>
      <c r="V23" s="89">
        <v>4468033</v>
      </c>
      <c r="W23" s="89">
        <v>111436</v>
      </c>
      <c r="X23" s="89">
        <v>9875589</v>
      </c>
      <c r="Y23" s="89">
        <v>92486</v>
      </c>
      <c r="Z23" s="89">
        <v>9968075</v>
      </c>
      <c r="AA23" s="90" t="s">
        <v>55</v>
      </c>
    </row>
    <row r="24" spans="1:27" s="41" customFormat="1" ht="9.75" customHeight="1">
      <c r="A24" s="86" t="s">
        <v>57</v>
      </c>
      <c r="B24" s="87" t="s">
        <v>58</v>
      </c>
      <c r="C24" s="88"/>
      <c r="D24" s="89">
        <v>2015248</v>
      </c>
      <c r="E24" s="89">
        <v>1942896</v>
      </c>
      <c r="F24" s="89">
        <v>72352</v>
      </c>
      <c r="G24" s="89">
        <v>876263</v>
      </c>
      <c r="H24" s="89">
        <v>1120182</v>
      </c>
      <c r="I24" s="89">
        <v>1111793</v>
      </c>
      <c r="J24" s="89">
        <v>844953</v>
      </c>
      <c r="K24" s="89">
        <v>146605</v>
      </c>
      <c r="L24" s="89">
        <v>698348</v>
      </c>
      <c r="M24" s="89">
        <v>266840</v>
      </c>
      <c r="N24" s="89">
        <v>3228</v>
      </c>
      <c r="O24" s="89">
        <v>43097</v>
      </c>
      <c r="P24" s="89">
        <v>220515</v>
      </c>
      <c r="Q24" s="89">
        <v>8389</v>
      </c>
      <c r="R24" s="89">
        <v>6235</v>
      </c>
      <c r="S24" s="89">
        <v>2154</v>
      </c>
      <c r="T24" s="89">
        <v>1012534</v>
      </c>
      <c r="U24" s="89">
        <v>3477721</v>
      </c>
      <c r="V24" s="89">
        <v>2638293</v>
      </c>
      <c r="W24" s="89">
        <v>173106</v>
      </c>
      <c r="X24" s="89">
        <v>5024227</v>
      </c>
      <c r="Y24" s="89">
        <v>31712</v>
      </c>
      <c r="Z24" s="89">
        <v>5055939</v>
      </c>
      <c r="AA24" s="90" t="s">
        <v>57</v>
      </c>
    </row>
    <row r="25" spans="1:27" s="41" customFormat="1" ht="9.75" customHeight="1">
      <c r="A25" s="86" t="s">
        <v>59</v>
      </c>
      <c r="B25" s="87" t="s">
        <v>60</v>
      </c>
      <c r="C25" s="88"/>
      <c r="D25" s="89">
        <v>2313508</v>
      </c>
      <c r="E25" s="89">
        <v>2239084</v>
      </c>
      <c r="F25" s="89">
        <v>74424</v>
      </c>
      <c r="G25" s="89">
        <v>972417</v>
      </c>
      <c r="H25" s="89">
        <v>1128896</v>
      </c>
      <c r="I25" s="89">
        <v>1137517</v>
      </c>
      <c r="J25" s="89">
        <v>837324</v>
      </c>
      <c r="K25" s="89">
        <v>142533</v>
      </c>
      <c r="L25" s="89">
        <v>694792</v>
      </c>
      <c r="M25" s="89">
        <v>300193</v>
      </c>
      <c r="N25" s="89">
        <v>4699</v>
      </c>
      <c r="O25" s="89">
        <v>33805</v>
      </c>
      <c r="P25" s="89">
        <v>261689</v>
      </c>
      <c r="Q25" s="89">
        <v>-8622</v>
      </c>
      <c r="R25" s="89">
        <v>-8394</v>
      </c>
      <c r="S25" s="89">
        <v>-227</v>
      </c>
      <c r="T25" s="89">
        <v>523505</v>
      </c>
      <c r="U25" s="89">
        <v>3108760</v>
      </c>
      <c r="V25" s="89">
        <v>2780795</v>
      </c>
      <c r="W25" s="89">
        <v>195541</v>
      </c>
      <c r="X25" s="89">
        <v>4938325</v>
      </c>
      <c r="Y25" s="89">
        <v>53397</v>
      </c>
      <c r="Z25" s="89">
        <v>4991723</v>
      </c>
      <c r="AA25" s="90" t="s">
        <v>59</v>
      </c>
    </row>
    <row r="26" spans="1:27" s="41" customFormat="1" ht="9.75" customHeight="1">
      <c r="A26" s="86" t="s">
        <v>61</v>
      </c>
      <c r="B26" s="87" t="s">
        <v>62</v>
      </c>
      <c r="C26" s="88"/>
      <c r="D26" s="89">
        <v>1640916</v>
      </c>
      <c r="E26" s="89">
        <v>1588990</v>
      </c>
      <c r="F26" s="89">
        <v>51926</v>
      </c>
      <c r="G26" s="89">
        <v>658527</v>
      </c>
      <c r="H26" s="89">
        <v>851255</v>
      </c>
      <c r="I26" s="89">
        <v>856244</v>
      </c>
      <c r="J26" s="89">
        <v>586716</v>
      </c>
      <c r="K26" s="89">
        <v>99232</v>
      </c>
      <c r="L26" s="89">
        <v>487484</v>
      </c>
      <c r="M26" s="89">
        <v>269528</v>
      </c>
      <c r="N26" s="89">
        <v>4427</v>
      </c>
      <c r="O26" s="89">
        <v>36323</v>
      </c>
      <c r="P26" s="89">
        <v>228778</v>
      </c>
      <c r="Q26" s="89">
        <v>-4989</v>
      </c>
      <c r="R26" s="89">
        <v>-5706</v>
      </c>
      <c r="S26" s="89">
        <v>718</v>
      </c>
      <c r="T26" s="89">
        <v>472123</v>
      </c>
      <c r="U26" s="89">
        <v>2574196</v>
      </c>
      <c r="V26" s="89">
        <v>2125923</v>
      </c>
      <c r="W26" s="89">
        <v>23850</v>
      </c>
      <c r="X26" s="89">
        <v>3622821</v>
      </c>
      <c r="Y26" s="89">
        <v>-6937</v>
      </c>
      <c r="Z26" s="89">
        <v>3615884</v>
      </c>
      <c r="AA26" s="90" t="s">
        <v>61</v>
      </c>
    </row>
    <row r="27" spans="1:27" s="41" customFormat="1" ht="9.75" customHeight="1">
      <c r="A27" s="86" t="s">
        <v>63</v>
      </c>
      <c r="B27" s="87" t="s">
        <v>64</v>
      </c>
      <c r="C27" s="88"/>
      <c r="D27" s="89">
        <v>1708326</v>
      </c>
      <c r="E27" s="89">
        <v>1664930</v>
      </c>
      <c r="F27" s="89">
        <v>43396</v>
      </c>
      <c r="G27" s="89">
        <v>809416</v>
      </c>
      <c r="H27" s="89">
        <v>896728</v>
      </c>
      <c r="I27" s="89">
        <v>903680</v>
      </c>
      <c r="J27" s="89">
        <v>664779</v>
      </c>
      <c r="K27" s="89">
        <v>126259</v>
      </c>
      <c r="L27" s="89">
        <v>538520</v>
      </c>
      <c r="M27" s="89">
        <v>238900</v>
      </c>
      <c r="N27" s="89">
        <v>3700</v>
      </c>
      <c r="O27" s="89">
        <v>20286</v>
      </c>
      <c r="P27" s="89">
        <v>214914</v>
      </c>
      <c r="Q27" s="89">
        <v>-6951</v>
      </c>
      <c r="R27" s="89">
        <v>-6881</v>
      </c>
      <c r="S27" s="89">
        <v>-70</v>
      </c>
      <c r="T27" s="89">
        <v>-80174</v>
      </c>
      <c r="U27" s="89">
        <v>2638353</v>
      </c>
      <c r="V27" s="89">
        <v>2710153</v>
      </c>
      <c r="W27" s="89">
        <v>-8374</v>
      </c>
      <c r="X27" s="89">
        <v>3334297</v>
      </c>
      <c r="Y27" s="89">
        <v>70554</v>
      </c>
      <c r="Z27" s="89">
        <v>3404851</v>
      </c>
      <c r="AA27" s="90" t="s">
        <v>63</v>
      </c>
    </row>
    <row r="28" spans="1:27" s="41" customFormat="1" ht="9.75" customHeight="1">
      <c r="A28" s="91" t="s">
        <v>65</v>
      </c>
      <c r="B28" s="92" t="s">
        <v>66</v>
      </c>
      <c r="C28" s="93"/>
      <c r="D28" s="94">
        <v>4413077</v>
      </c>
      <c r="E28" s="94">
        <v>4305356</v>
      </c>
      <c r="F28" s="94">
        <v>107721</v>
      </c>
      <c r="G28" s="94">
        <v>1550454</v>
      </c>
      <c r="H28" s="94">
        <v>1939687</v>
      </c>
      <c r="I28" s="94">
        <v>1925980</v>
      </c>
      <c r="J28" s="94">
        <v>1521942</v>
      </c>
      <c r="K28" s="94">
        <v>307080</v>
      </c>
      <c r="L28" s="94">
        <v>1214862</v>
      </c>
      <c r="M28" s="94">
        <v>404038</v>
      </c>
      <c r="N28" s="94">
        <v>6716</v>
      </c>
      <c r="O28" s="94">
        <v>60225</v>
      </c>
      <c r="P28" s="94">
        <v>337098</v>
      </c>
      <c r="Q28" s="94">
        <v>13707</v>
      </c>
      <c r="R28" s="94">
        <v>5560</v>
      </c>
      <c r="S28" s="94">
        <v>8147</v>
      </c>
      <c r="T28" s="94">
        <v>1329981</v>
      </c>
      <c r="U28" s="94">
        <v>7934304</v>
      </c>
      <c r="V28" s="94">
        <v>6913634</v>
      </c>
      <c r="W28" s="94">
        <v>309311</v>
      </c>
      <c r="X28" s="94">
        <v>9233199</v>
      </c>
      <c r="Y28" s="94">
        <v>136207</v>
      </c>
      <c r="Z28" s="94">
        <v>9369406</v>
      </c>
      <c r="AA28" s="95" t="s">
        <v>65</v>
      </c>
    </row>
    <row r="29" spans="1:27" s="41" customFormat="1" ht="9.75" customHeight="1">
      <c r="A29" s="86" t="s">
        <v>67</v>
      </c>
      <c r="B29" s="87" t="s">
        <v>68</v>
      </c>
      <c r="C29" s="88"/>
      <c r="D29" s="89">
        <v>3942947</v>
      </c>
      <c r="E29" s="89">
        <v>3827936</v>
      </c>
      <c r="F29" s="89">
        <v>115012</v>
      </c>
      <c r="G29" s="89">
        <v>1568197</v>
      </c>
      <c r="H29" s="89">
        <v>1811257</v>
      </c>
      <c r="I29" s="89">
        <v>1781079</v>
      </c>
      <c r="J29" s="89">
        <v>1296343</v>
      </c>
      <c r="K29" s="89">
        <v>279458</v>
      </c>
      <c r="L29" s="89">
        <v>1016885</v>
      </c>
      <c r="M29" s="89">
        <v>484736</v>
      </c>
      <c r="N29" s="89">
        <v>2941</v>
      </c>
      <c r="O29" s="89">
        <v>142061</v>
      </c>
      <c r="P29" s="89">
        <v>339733</v>
      </c>
      <c r="Q29" s="89">
        <v>30178</v>
      </c>
      <c r="R29" s="89">
        <v>30282</v>
      </c>
      <c r="S29" s="89">
        <v>-104</v>
      </c>
      <c r="T29" s="89">
        <v>431612</v>
      </c>
      <c r="U29" s="89">
        <v>5804739</v>
      </c>
      <c r="V29" s="89">
        <v>5191900</v>
      </c>
      <c r="W29" s="89">
        <v>-181226</v>
      </c>
      <c r="X29" s="89">
        <v>7754013</v>
      </c>
      <c r="Y29" s="89">
        <v>469920</v>
      </c>
      <c r="Z29" s="89">
        <v>8223933</v>
      </c>
      <c r="AA29" s="90" t="s">
        <v>67</v>
      </c>
    </row>
    <row r="30" spans="1:27" s="41" customFormat="1" ht="9.75" customHeight="1">
      <c r="A30" s="86" t="s">
        <v>69</v>
      </c>
      <c r="B30" s="87" t="s">
        <v>70</v>
      </c>
      <c r="C30" s="88"/>
      <c r="D30" s="89">
        <v>7561227</v>
      </c>
      <c r="E30" s="89">
        <v>7294351</v>
      </c>
      <c r="F30" s="89">
        <v>266876</v>
      </c>
      <c r="G30" s="89">
        <v>2452321</v>
      </c>
      <c r="H30" s="89">
        <v>3606460</v>
      </c>
      <c r="I30" s="89">
        <v>3623779</v>
      </c>
      <c r="J30" s="89">
        <v>3070088</v>
      </c>
      <c r="K30" s="89">
        <v>625614</v>
      </c>
      <c r="L30" s="89">
        <v>2444475</v>
      </c>
      <c r="M30" s="89">
        <v>553691</v>
      </c>
      <c r="N30" s="89">
        <v>7612</v>
      </c>
      <c r="O30" s="89">
        <v>89068</v>
      </c>
      <c r="P30" s="89">
        <v>457011</v>
      </c>
      <c r="Q30" s="89">
        <v>-17320</v>
      </c>
      <c r="R30" s="89">
        <v>-17062</v>
      </c>
      <c r="S30" s="89">
        <v>-257</v>
      </c>
      <c r="T30" s="89">
        <v>3564275</v>
      </c>
      <c r="U30" s="89">
        <v>16500649</v>
      </c>
      <c r="V30" s="89">
        <v>13187443</v>
      </c>
      <c r="W30" s="89">
        <v>251069</v>
      </c>
      <c r="X30" s="89">
        <v>17184282</v>
      </c>
      <c r="Y30" s="89">
        <v>204268</v>
      </c>
      <c r="Z30" s="89">
        <v>17388550</v>
      </c>
      <c r="AA30" s="90" t="s">
        <v>69</v>
      </c>
    </row>
    <row r="31" spans="1:27" s="41" customFormat="1" ht="9.75" customHeight="1">
      <c r="A31" s="86" t="s">
        <v>71</v>
      </c>
      <c r="B31" s="87" t="s">
        <v>72</v>
      </c>
      <c r="C31" s="88"/>
      <c r="D31" s="89">
        <v>17865140</v>
      </c>
      <c r="E31" s="89">
        <v>17549231</v>
      </c>
      <c r="F31" s="89">
        <v>315909</v>
      </c>
      <c r="G31" s="89">
        <v>4422833</v>
      </c>
      <c r="H31" s="89">
        <v>9197710</v>
      </c>
      <c r="I31" s="89">
        <v>9240894</v>
      </c>
      <c r="J31" s="89">
        <v>8261094</v>
      </c>
      <c r="K31" s="89">
        <v>1232045</v>
      </c>
      <c r="L31" s="89">
        <v>7029048</v>
      </c>
      <c r="M31" s="89">
        <v>979800</v>
      </c>
      <c r="N31" s="89">
        <v>27105</v>
      </c>
      <c r="O31" s="89">
        <v>237601</v>
      </c>
      <c r="P31" s="89">
        <v>715094</v>
      </c>
      <c r="Q31" s="89">
        <v>-43184</v>
      </c>
      <c r="R31" s="89">
        <v>-44140</v>
      </c>
      <c r="S31" s="89">
        <v>956</v>
      </c>
      <c r="T31" s="89">
        <v>7394210</v>
      </c>
      <c r="U31" s="96" t="s">
        <v>73</v>
      </c>
      <c r="V31" s="96" t="s">
        <v>73</v>
      </c>
      <c r="W31" s="96" t="s">
        <v>73</v>
      </c>
      <c r="X31" s="89">
        <v>38879893</v>
      </c>
      <c r="Y31" s="89">
        <v>-527171</v>
      </c>
      <c r="Z31" s="89">
        <v>38352722</v>
      </c>
      <c r="AA31" s="90" t="s">
        <v>71</v>
      </c>
    </row>
    <row r="32" spans="1:27" s="41" customFormat="1" ht="9.75" customHeight="1">
      <c r="A32" s="86" t="s">
        <v>74</v>
      </c>
      <c r="B32" s="87" t="s">
        <v>75</v>
      </c>
      <c r="C32" s="88"/>
      <c r="D32" s="89">
        <v>3719423</v>
      </c>
      <c r="E32" s="89">
        <v>3633148</v>
      </c>
      <c r="F32" s="89">
        <v>86275</v>
      </c>
      <c r="G32" s="89">
        <v>1309855</v>
      </c>
      <c r="H32" s="89">
        <v>2352340</v>
      </c>
      <c r="I32" s="89">
        <v>2388776</v>
      </c>
      <c r="J32" s="89">
        <v>2004925</v>
      </c>
      <c r="K32" s="89">
        <v>272303</v>
      </c>
      <c r="L32" s="89">
        <v>1732622</v>
      </c>
      <c r="M32" s="89">
        <v>383851</v>
      </c>
      <c r="N32" s="89">
        <v>3662</v>
      </c>
      <c r="O32" s="89">
        <v>78927</v>
      </c>
      <c r="P32" s="89">
        <v>301262</v>
      </c>
      <c r="Q32" s="89">
        <v>-36436</v>
      </c>
      <c r="R32" s="89">
        <v>-39036</v>
      </c>
      <c r="S32" s="89">
        <v>2600</v>
      </c>
      <c r="T32" s="89">
        <v>875400</v>
      </c>
      <c r="U32" s="89">
        <v>9423488</v>
      </c>
      <c r="V32" s="89">
        <v>8151684</v>
      </c>
      <c r="W32" s="89">
        <v>-396404</v>
      </c>
      <c r="X32" s="89">
        <v>8257018</v>
      </c>
      <c r="Y32" s="89">
        <v>360333</v>
      </c>
      <c r="Z32" s="89">
        <v>8617351</v>
      </c>
      <c r="AA32" s="90" t="s">
        <v>74</v>
      </c>
    </row>
    <row r="33" spans="1:27" s="41" customFormat="1" ht="9.75" customHeight="1">
      <c r="A33" s="86" t="s">
        <v>76</v>
      </c>
      <c r="B33" s="87" t="s">
        <v>77</v>
      </c>
      <c r="C33" s="88"/>
      <c r="D33" s="89">
        <v>2682205</v>
      </c>
      <c r="E33" s="89">
        <v>2603118</v>
      </c>
      <c r="F33" s="89">
        <v>79087</v>
      </c>
      <c r="G33" s="89">
        <v>945970</v>
      </c>
      <c r="H33" s="89">
        <v>1421306</v>
      </c>
      <c r="I33" s="89">
        <v>1401415</v>
      </c>
      <c r="J33" s="89">
        <v>1119024</v>
      </c>
      <c r="K33" s="89">
        <v>239198</v>
      </c>
      <c r="L33" s="89">
        <v>879826</v>
      </c>
      <c r="M33" s="89">
        <v>282391</v>
      </c>
      <c r="N33" s="89">
        <v>4663</v>
      </c>
      <c r="O33" s="89">
        <v>83515</v>
      </c>
      <c r="P33" s="89">
        <v>194213</v>
      </c>
      <c r="Q33" s="89">
        <v>19891</v>
      </c>
      <c r="R33" s="89">
        <v>19892</v>
      </c>
      <c r="S33" s="89">
        <v>-2</v>
      </c>
      <c r="T33" s="89">
        <v>1069978</v>
      </c>
      <c r="U33" s="89">
        <v>5906030</v>
      </c>
      <c r="V33" s="89">
        <v>4449103</v>
      </c>
      <c r="W33" s="89">
        <v>-386949</v>
      </c>
      <c r="X33" s="89">
        <v>6119458</v>
      </c>
      <c r="Y33" s="89">
        <v>146424</v>
      </c>
      <c r="Z33" s="89">
        <v>6265883</v>
      </c>
      <c r="AA33" s="90" t="s">
        <v>76</v>
      </c>
    </row>
    <row r="34" spans="1:27" s="41" customFormat="1" ht="9.75" customHeight="1">
      <c r="A34" s="86" t="s">
        <v>78</v>
      </c>
      <c r="B34" s="87" t="s">
        <v>79</v>
      </c>
      <c r="C34" s="88"/>
      <c r="D34" s="89">
        <v>5182269</v>
      </c>
      <c r="E34" s="89">
        <v>4982192</v>
      </c>
      <c r="F34" s="89">
        <v>200077</v>
      </c>
      <c r="G34" s="89">
        <v>1847571</v>
      </c>
      <c r="H34" s="89">
        <v>2100903</v>
      </c>
      <c r="I34" s="89">
        <v>2130781</v>
      </c>
      <c r="J34" s="89">
        <v>1690339</v>
      </c>
      <c r="K34" s="89">
        <v>334806</v>
      </c>
      <c r="L34" s="89">
        <v>1355533</v>
      </c>
      <c r="M34" s="89">
        <v>440442</v>
      </c>
      <c r="N34" s="89">
        <v>11994</v>
      </c>
      <c r="O34" s="89">
        <v>76776</v>
      </c>
      <c r="P34" s="89">
        <v>351671</v>
      </c>
      <c r="Q34" s="89">
        <v>-29877</v>
      </c>
      <c r="R34" s="89">
        <v>-30378</v>
      </c>
      <c r="S34" s="89">
        <v>500</v>
      </c>
      <c r="T34" s="89">
        <v>1400663</v>
      </c>
      <c r="U34" s="89">
        <v>6438890</v>
      </c>
      <c r="V34" s="89">
        <v>5724246</v>
      </c>
      <c r="W34" s="89">
        <v>686019</v>
      </c>
      <c r="X34" s="89">
        <v>10531407</v>
      </c>
      <c r="Y34" s="89">
        <v>273028</v>
      </c>
      <c r="Z34" s="89">
        <v>10804435</v>
      </c>
      <c r="AA34" s="90" t="s">
        <v>78</v>
      </c>
    </row>
    <row r="35" spans="1:27" s="41" customFormat="1" ht="9.75" customHeight="1">
      <c r="A35" s="86" t="s">
        <v>80</v>
      </c>
      <c r="B35" s="87" t="s">
        <v>81</v>
      </c>
      <c r="C35" s="88"/>
      <c r="D35" s="89">
        <v>19963759</v>
      </c>
      <c r="E35" s="89">
        <v>19521193</v>
      </c>
      <c r="F35" s="89">
        <v>442566</v>
      </c>
      <c r="G35" s="89">
        <v>6040447</v>
      </c>
      <c r="H35" s="89">
        <v>7674035</v>
      </c>
      <c r="I35" s="89">
        <v>7935946</v>
      </c>
      <c r="J35" s="89">
        <v>6963208</v>
      </c>
      <c r="K35" s="89">
        <v>1250897</v>
      </c>
      <c r="L35" s="89">
        <v>5712311</v>
      </c>
      <c r="M35" s="89">
        <v>972738</v>
      </c>
      <c r="N35" s="89">
        <v>75179</v>
      </c>
      <c r="O35" s="89">
        <v>339313</v>
      </c>
      <c r="P35" s="89">
        <v>558246</v>
      </c>
      <c r="Q35" s="89">
        <v>-261911</v>
      </c>
      <c r="R35" s="89">
        <v>-81447</v>
      </c>
      <c r="S35" s="89">
        <v>-180464</v>
      </c>
      <c r="T35" s="89">
        <v>7022685</v>
      </c>
      <c r="U35" s="89">
        <v>22266356</v>
      </c>
      <c r="V35" s="89">
        <v>15501666</v>
      </c>
      <c r="W35" s="89">
        <v>257995</v>
      </c>
      <c r="X35" s="89">
        <v>40700926</v>
      </c>
      <c r="Y35" s="89">
        <v>-1040610</v>
      </c>
      <c r="Z35" s="89">
        <v>39660316</v>
      </c>
      <c r="AA35" s="90" t="s">
        <v>80</v>
      </c>
    </row>
    <row r="36" spans="1:27" s="41" customFormat="1" ht="9.75" customHeight="1">
      <c r="A36" s="86" t="s">
        <v>82</v>
      </c>
      <c r="B36" s="87" t="s">
        <v>83</v>
      </c>
      <c r="C36" s="88"/>
      <c r="D36" s="89">
        <v>11087879</v>
      </c>
      <c r="E36" s="89">
        <v>10810220</v>
      </c>
      <c r="F36" s="89">
        <v>277659</v>
      </c>
      <c r="G36" s="89">
        <v>3687176</v>
      </c>
      <c r="H36" s="89">
        <v>4761518</v>
      </c>
      <c r="I36" s="89">
        <v>4699334</v>
      </c>
      <c r="J36" s="89">
        <v>3791542</v>
      </c>
      <c r="K36" s="89">
        <v>726943</v>
      </c>
      <c r="L36" s="89">
        <v>3064599</v>
      </c>
      <c r="M36" s="89">
        <v>907792</v>
      </c>
      <c r="N36" s="89">
        <v>37387</v>
      </c>
      <c r="O36" s="89">
        <v>222726</v>
      </c>
      <c r="P36" s="89">
        <v>647679</v>
      </c>
      <c r="Q36" s="89">
        <v>62184</v>
      </c>
      <c r="R36" s="89">
        <v>62288</v>
      </c>
      <c r="S36" s="89">
        <v>-104</v>
      </c>
      <c r="T36" s="89">
        <v>852783</v>
      </c>
      <c r="U36" s="89">
        <v>15731349</v>
      </c>
      <c r="V36" s="89">
        <v>14241024</v>
      </c>
      <c r="W36" s="89">
        <v>-637542</v>
      </c>
      <c r="X36" s="89">
        <v>20389356</v>
      </c>
      <c r="Y36" s="89">
        <v>1972009</v>
      </c>
      <c r="Z36" s="89">
        <v>22361365</v>
      </c>
      <c r="AA36" s="90" t="s">
        <v>82</v>
      </c>
    </row>
    <row r="37" spans="1:27" s="41" customFormat="1" ht="9.75" customHeight="1">
      <c r="A37" s="86" t="s">
        <v>84</v>
      </c>
      <c r="B37" s="87" t="s">
        <v>85</v>
      </c>
      <c r="C37" s="88"/>
      <c r="D37" s="89">
        <v>2794679</v>
      </c>
      <c r="E37" s="89">
        <v>2706358</v>
      </c>
      <c r="F37" s="89">
        <v>88321</v>
      </c>
      <c r="G37" s="89">
        <v>972717</v>
      </c>
      <c r="H37" s="89">
        <v>907022</v>
      </c>
      <c r="I37" s="89">
        <v>914857</v>
      </c>
      <c r="J37" s="89">
        <v>668231</v>
      </c>
      <c r="K37" s="89">
        <v>163712</v>
      </c>
      <c r="L37" s="89">
        <v>504519</v>
      </c>
      <c r="M37" s="89">
        <v>246626</v>
      </c>
      <c r="N37" s="89">
        <v>6448</v>
      </c>
      <c r="O37" s="89">
        <v>26104</v>
      </c>
      <c r="P37" s="89">
        <v>214073</v>
      </c>
      <c r="Q37" s="89">
        <v>-7835</v>
      </c>
      <c r="R37" s="89">
        <v>-7731</v>
      </c>
      <c r="S37" s="89">
        <v>-103</v>
      </c>
      <c r="T37" s="89">
        <v>-682659</v>
      </c>
      <c r="U37" s="89">
        <v>2102598</v>
      </c>
      <c r="V37" s="89">
        <v>2996574</v>
      </c>
      <c r="W37" s="89">
        <v>211318</v>
      </c>
      <c r="X37" s="89">
        <v>3991759</v>
      </c>
      <c r="Y37" s="89">
        <v>1048147</v>
      </c>
      <c r="Z37" s="89">
        <v>5039906</v>
      </c>
      <c r="AA37" s="90" t="s">
        <v>84</v>
      </c>
    </row>
    <row r="38" spans="1:27" s="41" customFormat="1" ht="9.75" customHeight="1">
      <c r="A38" s="91" t="s">
        <v>86</v>
      </c>
      <c r="B38" s="92" t="s">
        <v>87</v>
      </c>
      <c r="C38" s="93"/>
      <c r="D38" s="94">
        <v>1893431</v>
      </c>
      <c r="E38" s="94">
        <v>1834316</v>
      </c>
      <c r="F38" s="94">
        <v>59115</v>
      </c>
      <c r="G38" s="94">
        <v>826416</v>
      </c>
      <c r="H38" s="94">
        <v>837419</v>
      </c>
      <c r="I38" s="94">
        <v>838402</v>
      </c>
      <c r="J38" s="94">
        <v>549790</v>
      </c>
      <c r="K38" s="94">
        <v>111675</v>
      </c>
      <c r="L38" s="94">
        <v>438115</v>
      </c>
      <c r="M38" s="94">
        <v>288612</v>
      </c>
      <c r="N38" s="94">
        <v>4782</v>
      </c>
      <c r="O38" s="94">
        <v>65872</v>
      </c>
      <c r="P38" s="94">
        <v>217958</v>
      </c>
      <c r="Q38" s="94">
        <v>-983</v>
      </c>
      <c r="R38" s="94">
        <v>-983</v>
      </c>
      <c r="S38" s="94">
        <v>0</v>
      </c>
      <c r="T38" s="94">
        <v>165262</v>
      </c>
      <c r="U38" s="94">
        <v>2653032</v>
      </c>
      <c r="V38" s="94">
        <v>2702728</v>
      </c>
      <c r="W38" s="94">
        <v>214958</v>
      </c>
      <c r="X38" s="94">
        <v>3722528</v>
      </c>
      <c r="Y38" s="94">
        <v>233564</v>
      </c>
      <c r="Z38" s="94">
        <v>3956092</v>
      </c>
      <c r="AA38" s="95" t="s">
        <v>86</v>
      </c>
    </row>
    <row r="39" spans="1:27" s="41" customFormat="1" ht="9.75" customHeight="1">
      <c r="A39" s="86" t="s">
        <v>88</v>
      </c>
      <c r="B39" s="87" t="s">
        <v>89</v>
      </c>
      <c r="C39" s="88"/>
      <c r="D39" s="89">
        <v>1200686</v>
      </c>
      <c r="E39" s="89">
        <v>1164971</v>
      </c>
      <c r="F39" s="89">
        <v>35715</v>
      </c>
      <c r="G39" s="89">
        <v>617918</v>
      </c>
      <c r="H39" s="89">
        <v>498881</v>
      </c>
      <c r="I39" s="89">
        <v>517301</v>
      </c>
      <c r="J39" s="89">
        <v>350742</v>
      </c>
      <c r="K39" s="89">
        <v>59102</v>
      </c>
      <c r="L39" s="89">
        <v>291640</v>
      </c>
      <c r="M39" s="89">
        <v>166558</v>
      </c>
      <c r="N39" s="89">
        <v>3123</v>
      </c>
      <c r="O39" s="89">
        <v>20078</v>
      </c>
      <c r="P39" s="89">
        <v>143357</v>
      </c>
      <c r="Q39" s="89">
        <v>-18419</v>
      </c>
      <c r="R39" s="89">
        <v>-18713</v>
      </c>
      <c r="S39" s="89">
        <v>294</v>
      </c>
      <c r="T39" s="89">
        <v>-228304</v>
      </c>
      <c r="U39" s="89">
        <v>1033853</v>
      </c>
      <c r="V39" s="89">
        <v>1240206</v>
      </c>
      <c r="W39" s="89">
        <v>-21951</v>
      </c>
      <c r="X39" s="89">
        <v>2089181</v>
      </c>
      <c r="Y39" s="89">
        <v>-3839</v>
      </c>
      <c r="Z39" s="89">
        <v>2085342</v>
      </c>
      <c r="AA39" s="90" t="s">
        <v>88</v>
      </c>
    </row>
    <row r="40" spans="1:27" s="41" customFormat="1" ht="9.75" customHeight="1">
      <c r="A40" s="86" t="s">
        <v>90</v>
      </c>
      <c r="B40" s="87" t="s">
        <v>91</v>
      </c>
      <c r="C40" s="88"/>
      <c r="D40" s="89">
        <v>1323939</v>
      </c>
      <c r="E40" s="89">
        <v>1263128</v>
      </c>
      <c r="F40" s="89">
        <v>60811</v>
      </c>
      <c r="G40" s="89">
        <v>751844</v>
      </c>
      <c r="H40" s="89">
        <v>674844</v>
      </c>
      <c r="I40" s="89">
        <v>680636</v>
      </c>
      <c r="J40" s="89">
        <v>430289</v>
      </c>
      <c r="K40" s="89">
        <v>73422</v>
      </c>
      <c r="L40" s="89">
        <v>356867</v>
      </c>
      <c r="M40" s="89">
        <v>250347</v>
      </c>
      <c r="N40" s="89">
        <v>9248</v>
      </c>
      <c r="O40" s="89">
        <v>31988</v>
      </c>
      <c r="P40" s="89">
        <v>209111</v>
      </c>
      <c r="Q40" s="89">
        <v>-5793</v>
      </c>
      <c r="R40" s="89">
        <v>-5883</v>
      </c>
      <c r="S40" s="89">
        <v>91</v>
      </c>
      <c r="T40" s="89">
        <v>-139960</v>
      </c>
      <c r="U40" s="89">
        <v>1414373</v>
      </c>
      <c r="V40" s="89">
        <v>1547692</v>
      </c>
      <c r="W40" s="89">
        <v>-6641</v>
      </c>
      <c r="X40" s="89">
        <v>2610667</v>
      </c>
      <c r="Y40" s="89">
        <v>76134</v>
      </c>
      <c r="Z40" s="89">
        <v>2686801</v>
      </c>
      <c r="AA40" s="90" t="s">
        <v>90</v>
      </c>
    </row>
    <row r="41" spans="1:27" s="41" customFormat="1" ht="9.75" customHeight="1">
      <c r="A41" s="86" t="s">
        <v>92</v>
      </c>
      <c r="B41" s="87" t="s">
        <v>93</v>
      </c>
      <c r="C41" s="88"/>
      <c r="D41" s="89">
        <v>3757887</v>
      </c>
      <c r="E41" s="89">
        <v>3649520</v>
      </c>
      <c r="F41" s="89">
        <v>108367</v>
      </c>
      <c r="G41" s="89">
        <v>1465462</v>
      </c>
      <c r="H41" s="89">
        <v>1683989</v>
      </c>
      <c r="I41" s="89">
        <v>1664052</v>
      </c>
      <c r="J41" s="89">
        <v>1312465</v>
      </c>
      <c r="K41" s="89">
        <v>245663</v>
      </c>
      <c r="L41" s="89">
        <v>1066802</v>
      </c>
      <c r="M41" s="89">
        <v>351587</v>
      </c>
      <c r="N41" s="89">
        <v>2828</v>
      </c>
      <c r="O41" s="89">
        <v>56351</v>
      </c>
      <c r="P41" s="89">
        <v>292409</v>
      </c>
      <c r="Q41" s="89">
        <v>19937</v>
      </c>
      <c r="R41" s="89">
        <v>20988</v>
      </c>
      <c r="S41" s="89">
        <v>-1051</v>
      </c>
      <c r="T41" s="89">
        <v>837556</v>
      </c>
      <c r="U41" s="89">
        <v>6357217</v>
      </c>
      <c r="V41" s="89">
        <v>4737674</v>
      </c>
      <c r="W41" s="89">
        <v>-781987</v>
      </c>
      <c r="X41" s="89">
        <v>7744894</v>
      </c>
      <c r="Y41" s="89">
        <v>138980</v>
      </c>
      <c r="Z41" s="89">
        <v>7883874</v>
      </c>
      <c r="AA41" s="90" t="s">
        <v>92</v>
      </c>
    </row>
    <row r="42" spans="1:27" s="41" customFormat="1" ht="9.75" customHeight="1">
      <c r="A42" s="86" t="s">
        <v>94</v>
      </c>
      <c r="B42" s="87" t="s">
        <v>95</v>
      </c>
      <c r="C42" s="88"/>
      <c r="D42" s="89">
        <v>5698145</v>
      </c>
      <c r="E42" s="89">
        <v>5535135</v>
      </c>
      <c r="F42" s="89">
        <v>163010</v>
      </c>
      <c r="G42" s="89">
        <v>2200899</v>
      </c>
      <c r="H42" s="89">
        <v>2841973</v>
      </c>
      <c r="I42" s="89">
        <v>2803640</v>
      </c>
      <c r="J42" s="89">
        <v>2230268</v>
      </c>
      <c r="K42" s="89">
        <v>377030</v>
      </c>
      <c r="L42" s="89">
        <v>1853238</v>
      </c>
      <c r="M42" s="89">
        <v>573373</v>
      </c>
      <c r="N42" s="89">
        <v>10041</v>
      </c>
      <c r="O42" s="89">
        <v>91495</v>
      </c>
      <c r="P42" s="89">
        <v>471836</v>
      </c>
      <c r="Q42" s="89">
        <v>38332</v>
      </c>
      <c r="R42" s="89">
        <v>37354</v>
      </c>
      <c r="S42" s="89">
        <v>978</v>
      </c>
      <c r="T42" s="89">
        <v>1730385</v>
      </c>
      <c r="U42" s="89">
        <v>9428603</v>
      </c>
      <c r="V42" s="89">
        <v>7682172</v>
      </c>
      <c r="W42" s="89">
        <v>-16046</v>
      </c>
      <c r="X42" s="89">
        <v>12471402</v>
      </c>
      <c r="Y42" s="89">
        <v>-244759</v>
      </c>
      <c r="Z42" s="89">
        <v>12226642</v>
      </c>
      <c r="AA42" s="90" t="s">
        <v>94</v>
      </c>
    </row>
    <row r="43" spans="1:27" s="41" customFormat="1" ht="9.75" customHeight="1">
      <c r="A43" s="86" t="s">
        <v>96</v>
      </c>
      <c r="B43" s="87" t="s">
        <v>97</v>
      </c>
      <c r="C43" s="88"/>
      <c r="D43" s="89">
        <v>2829388</v>
      </c>
      <c r="E43" s="89">
        <v>2736078</v>
      </c>
      <c r="F43" s="89">
        <v>93310</v>
      </c>
      <c r="G43" s="89">
        <v>1231312</v>
      </c>
      <c r="H43" s="89">
        <v>1425322</v>
      </c>
      <c r="I43" s="89">
        <v>1358779</v>
      </c>
      <c r="J43" s="89">
        <v>1055170</v>
      </c>
      <c r="K43" s="89">
        <v>163925</v>
      </c>
      <c r="L43" s="89">
        <v>891245</v>
      </c>
      <c r="M43" s="89">
        <v>303609</v>
      </c>
      <c r="N43" s="89">
        <v>9718</v>
      </c>
      <c r="O43" s="89">
        <v>30463</v>
      </c>
      <c r="P43" s="89">
        <v>263428</v>
      </c>
      <c r="Q43" s="89">
        <v>66543</v>
      </c>
      <c r="R43" s="89">
        <v>66152</v>
      </c>
      <c r="S43" s="89">
        <v>391</v>
      </c>
      <c r="T43" s="89">
        <v>660203</v>
      </c>
      <c r="U43" s="89">
        <v>5552646</v>
      </c>
      <c r="V43" s="89">
        <v>4441816</v>
      </c>
      <c r="W43" s="89">
        <v>-450627</v>
      </c>
      <c r="X43" s="89">
        <v>6146225</v>
      </c>
      <c r="Y43" s="89">
        <v>160335</v>
      </c>
      <c r="Z43" s="89">
        <v>6306560</v>
      </c>
      <c r="AA43" s="90" t="s">
        <v>96</v>
      </c>
    </row>
    <row r="44" spans="1:27" s="41" customFormat="1" ht="9.75" customHeight="1">
      <c r="A44" s="86" t="s">
        <v>98</v>
      </c>
      <c r="B44" s="87" t="s">
        <v>99</v>
      </c>
      <c r="C44" s="88"/>
      <c r="D44" s="89">
        <v>1485173</v>
      </c>
      <c r="E44" s="89">
        <v>1445969</v>
      </c>
      <c r="F44" s="89">
        <v>39204</v>
      </c>
      <c r="G44" s="89">
        <v>674852</v>
      </c>
      <c r="H44" s="89">
        <v>725066</v>
      </c>
      <c r="I44" s="89">
        <v>726771</v>
      </c>
      <c r="J44" s="89">
        <v>489536</v>
      </c>
      <c r="K44" s="89">
        <v>74632</v>
      </c>
      <c r="L44" s="89">
        <v>414904</v>
      </c>
      <c r="M44" s="89">
        <v>237235</v>
      </c>
      <c r="N44" s="89">
        <v>5778</v>
      </c>
      <c r="O44" s="89">
        <v>30099</v>
      </c>
      <c r="P44" s="89">
        <v>201358</v>
      </c>
      <c r="Q44" s="89">
        <v>-1706</v>
      </c>
      <c r="R44" s="89">
        <v>-1951</v>
      </c>
      <c r="S44" s="89">
        <v>245</v>
      </c>
      <c r="T44" s="89">
        <v>-32915</v>
      </c>
      <c r="U44" s="89">
        <v>1772448</v>
      </c>
      <c r="V44" s="89">
        <v>1894113</v>
      </c>
      <c r="W44" s="89">
        <v>88750</v>
      </c>
      <c r="X44" s="89">
        <v>2852176</v>
      </c>
      <c r="Y44" s="89">
        <v>156272</v>
      </c>
      <c r="Z44" s="89">
        <v>3008448</v>
      </c>
      <c r="AA44" s="90" t="s">
        <v>98</v>
      </c>
    </row>
    <row r="45" spans="1:27" s="41" customFormat="1" ht="9.75" customHeight="1">
      <c r="A45" s="86" t="s">
        <v>100</v>
      </c>
      <c r="B45" s="87" t="s">
        <v>101</v>
      </c>
      <c r="C45" s="88"/>
      <c r="D45" s="89">
        <v>1971737</v>
      </c>
      <c r="E45" s="89">
        <v>1921080</v>
      </c>
      <c r="F45" s="89">
        <v>50657</v>
      </c>
      <c r="G45" s="89">
        <v>850087</v>
      </c>
      <c r="H45" s="89">
        <v>906492</v>
      </c>
      <c r="I45" s="89">
        <v>897781</v>
      </c>
      <c r="J45" s="89">
        <v>722907</v>
      </c>
      <c r="K45" s="89">
        <v>129471</v>
      </c>
      <c r="L45" s="89">
        <v>593436</v>
      </c>
      <c r="M45" s="89">
        <v>174874</v>
      </c>
      <c r="N45" s="89">
        <v>2873</v>
      </c>
      <c r="O45" s="89">
        <v>13343</v>
      </c>
      <c r="P45" s="89">
        <v>158657</v>
      </c>
      <c r="Q45" s="89">
        <v>8712</v>
      </c>
      <c r="R45" s="89">
        <v>9627</v>
      </c>
      <c r="S45" s="89">
        <v>-916</v>
      </c>
      <c r="T45" s="89">
        <v>82692</v>
      </c>
      <c r="U45" s="89">
        <v>2948320</v>
      </c>
      <c r="V45" s="89">
        <v>2971863</v>
      </c>
      <c r="W45" s="89">
        <v>106236</v>
      </c>
      <c r="X45" s="89">
        <v>3811008</v>
      </c>
      <c r="Y45" s="89">
        <v>35416</v>
      </c>
      <c r="Z45" s="89">
        <v>3846425</v>
      </c>
      <c r="AA45" s="90" t="s">
        <v>100</v>
      </c>
    </row>
    <row r="46" spans="1:27" s="41" customFormat="1" ht="9.75" customHeight="1">
      <c r="A46" s="86" t="s">
        <v>102</v>
      </c>
      <c r="B46" s="87" t="s">
        <v>103</v>
      </c>
      <c r="C46" s="88"/>
      <c r="D46" s="89">
        <v>2533890</v>
      </c>
      <c r="E46" s="89">
        <v>2463160</v>
      </c>
      <c r="F46" s="89">
        <v>70730</v>
      </c>
      <c r="G46" s="89">
        <v>1171564</v>
      </c>
      <c r="H46" s="89">
        <v>1158341</v>
      </c>
      <c r="I46" s="89">
        <v>1171050</v>
      </c>
      <c r="J46" s="89">
        <v>865753</v>
      </c>
      <c r="K46" s="89">
        <v>158684</v>
      </c>
      <c r="L46" s="89">
        <v>707069</v>
      </c>
      <c r="M46" s="89">
        <v>305297</v>
      </c>
      <c r="N46" s="89">
        <v>4097</v>
      </c>
      <c r="O46" s="89">
        <v>44735</v>
      </c>
      <c r="P46" s="89">
        <v>256466</v>
      </c>
      <c r="Q46" s="89">
        <v>-12709</v>
      </c>
      <c r="R46" s="89">
        <v>-12559</v>
      </c>
      <c r="S46" s="89">
        <v>-150</v>
      </c>
      <c r="T46" s="89">
        <v>86303</v>
      </c>
      <c r="U46" s="89">
        <v>3319269</v>
      </c>
      <c r="V46" s="89">
        <v>3244276</v>
      </c>
      <c r="W46" s="89">
        <v>11310</v>
      </c>
      <c r="X46" s="89">
        <v>4950098</v>
      </c>
      <c r="Y46" s="89">
        <v>47292</v>
      </c>
      <c r="Z46" s="89">
        <v>4997390</v>
      </c>
      <c r="AA46" s="90" t="s">
        <v>102</v>
      </c>
    </row>
    <row r="47" spans="1:27" s="41" customFormat="1" ht="9.75" customHeight="1">
      <c r="A47" s="86" t="s">
        <v>104</v>
      </c>
      <c r="B47" s="87" t="s">
        <v>105</v>
      </c>
      <c r="C47" s="88"/>
      <c r="D47" s="89">
        <v>1515406</v>
      </c>
      <c r="E47" s="89">
        <v>1470917</v>
      </c>
      <c r="F47" s="89">
        <v>44489</v>
      </c>
      <c r="G47" s="89">
        <v>791763</v>
      </c>
      <c r="H47" s="89">
        <v>599266</v>
      </c>
      <c r="I47" s="89">
        <v>609694</v>
      </c>
      <c r="J47" s="89">
        <v>389705</v>
      </c>
      <c r="K47" s="89">
        <v>81537</v>
      </c>
      <c r="L47" s="89">
        <v>308168</v>
      </c>
      <c r="M47" s="89">
        <v>219989</v>
      </c>
      <c r="N47" s="89">
        <v>2780</v>
      </c>
      <c r="O47" s="89">
        <v>21452</v>
      </c>
      <c r="P47" s="89">
        <v>195757</v>
      </c>
      <c r="Q47" s="89">
        <v>-10428</v>
      </c>
      <c r="R47" s="89">
        <v>-10253</v>
      </c>
      <c r="S47" s="89">
        <v>-175</v>
      </c>
      <c r="T47" s="89">
        <v>-480673</v>
      </c>
      <c r="U47" s="89">
        <v>693404</v>
      </c>
      <c r="V47" s="89">
        <v>1328848</v>
      </c>
      <c r="W47" s="89">
        <v>154771</v>
      </c>
      <c r="X47" s="89">
        <v>2425762</v>
      </c>
      <c r="Y47" s="89">
        <v>42865</v>
      </c>
      <c r="Z47" s="89">
        <v>2468627</v>
      </c>
      <c r="AA47" s="90" t="s">
        <v>104</v>
      </c>
    </row>
    <row r="48" spans="1:27" s="41" customFormat="1" ht="9.75" customHeight="1">
      <c r="A48" s="91" t="s">
        <v>106</v>
      </c>
      <c r="B48" s="92" t="s">
        <v>107</v>
      </c>
      <c r="C48" s="93"/>
      <c r="D48" s="94">
        <v>9238336</v>
      </c>
      <c r="E48" s="94">
        <v>8957726</v>
      </c>
      <c r="F48" s="94">
        <v>280610</v>
      </c>
      <c r="G48" s="94">
        <v>3657757</v>
      </c>
      <c r="H48" s="94">
        <v>4233035</v>
      </c>
      <c r="I48" s="94">
        <v>4247006</v>
      </c>
      <c r="J48" s="94">
        <v>3332051</v>
      </c>
      <c r="K48" s="94">
        <v>617481</v>
      </c>
      <c r="L48" s="94">
        <v>2714570</v>
      </c>
      <c r="M48" s="94">
        <v>914955</v>
      </c>
      <c r="N48" s="94">
        <v>66290</v>
      </c>
      <c r="O48" s="94">
        <v>119329</v>
      </c>
      <c r="P48" s="94">
        <v>729336</v>
      </c>
      <c r="Q48" s="94">
        <v>-13971</v>
      </c>
      <c r="R48" s="94">
        <v>-12818</v>
      </c>
      <c r="S48" s="94">
        <v>-1153</v>
      </c>
      <c r="T48" s="94">
        <v>2137528</v>
      </c>
      <c r="U48" s="94">
        <v>9748936</v>
      </c>
      <c r="V48" s="94">
        <v>8588898</v>
      </c>
      <c r="W48" s="94">
        <v>977490</v>
      </c>
      <c r="X48" s="94">
        <v>19266656</v>
      </c>
      <c r="Y48" s="94">
        <v>118246</v>
      </c>
      <c r="Z48" s="94">
        <v>19384902</v>
      </c>
      <c r="AA48" s="95" t="s">
        <v>106</v>
      </c>
    </row>
    <row r="49" spans="1:27" s="41" customFormat="1" ht="9.75" customHeight="1">
      <c r="A49" s="86" t="s">
        <v>108</v>
      </c>
      <c r="B49" s="87" t="s">
        <v>109</v>
      </c>
      <c r="C49" s="88"/>
      <c r="D49" s="89">
        <v>1471295</v>
      </c>
      <c r="E49" s="89">
        <v>1412790</v>
      </c>
      <c r="F49" s="89">
        <v>58506</v>
      </c>
      <c r="G49" s="89">
        <v>731574</v>
      </c>
      <c r="H49" s="89">
        <v>729848</v>
      </c>
      <c r="I49" s="89">
        <v>727029</v>
      </c>
      <c r="J49" s="89">
        <v>531793</v>
      </c>
      <c r="K49" s="89">
        <v>85327</v>
      </c>
      <c r="L49" s="89">
        <v>446466</v>
      </c>
      <c r="M49" s="89">
        <v>195236</v>
      </c>
      <c r="N49" s="89">
        <v>3949</v>
      </c>
      <c r="O49" s="89">
        <v>14356</v>
      </c>
      <c r="P49" s="89">
        <v>176931</v>
      </c>
      <c r="Q49" s="89">
        <v>2819</v>
      </c>
      <c r="R49" s="89">
        <v>2404</v>
      </c>
      <c r="S49" s="89">
        <v>415</v>
      </c>
      <c r="T49" s="89">
        <v>151770</v>
      </c>
      <c r="U49" s="89">
        <v>1799041</v>
      </c>
      <c r="V49" s="89">
        <v>1755845</v>
      </c>
      <c r="W49" s="89">
        <v>108574</v>
      </c>
      <c r="X49" s="89">
        <v>3084488</v>
      </c>
      <c r="Y49" s="89">
        <v>34804</v>
      </c>
      <c r="Z49" s="89">
        <v>3119292</v>
      </c>
      <c r="AA49" s="90" t="s">
        <v>108</v>
      </c>
    </row>
    <row r="50" spans="1:27" s="41" customFormat="1" ht="9.75" customHeight="1">
      <c r="A50" s="86" t="s">
        <v>110</v>
      </c>
      <c r="B50" s="87" t="s">
        <v>111</v>
      </c>
      <c r="C50" s="88"/>
      <c r="D50" s="89">
        <v>2330846</v>
      </c>
      <c r="E50" s="89">
        <v>2231330</v>
      </c>
      <c r="F50" s="89">
        <v>99516</v>
      </c>
      <c r="G50" s="89">
        <v>1295184</v>
      </c>
      <c r="H50" s="89">
        <v>1149296</v>
      </c>
      <c r="I50" s="89">
        <v>1168497</v>
      </c>
      <c r="J50" s="89">
        <v>873123</v>
      </c>
      <c r="K50" s="89">
        <v>136811</v>
      </c>
      <c r="L50" s="89">
        <v>736313</v>
      </c>
      <c r="M50" s="89">
        <v>295374</v>
      </c>
      <c r="N50" s="89">
        <v>7510</v>
      </c>
      <c r="O50" s="89">
        <v>52551</v>
      </c>
      <c r="P50" s="89">
        <v>235312</v>
      </c>
      <c r="Q50" s="89">
        <v>-19201</v>
      </c>
      <c r="R50" s="89">
        <v>-19281</v>
      </c>
      <c r="S50" s="89">
        <v>80</v>
      </c>
      <c r="T50" s="89">
        <v>-48511</v>
      </c>
      <c r="U50" s="89">
        <v>2018249</v>
      </c>
      <c r="V50" s="89">
        <v>2301679</v>
      </c>
      <c r="W50" s="89">
        <v>234919</v>
      </c>
      <c r="X50" s="89">
        <v>4726815</v>
      </c>
      <c r="Y50" s="89">
        <v>156741</v>
      </c>
      <c r="Z50" s="89">
        <v>4883556</v>
      </c>
      <c r="AA50" s="90" t="s">
        <v>110</v>
      </c>
    </row>
    <row r="51" spans="1:27" s="41" customFormat="1" ht="9.75" customHeight="1">
      <c r="A51" s="86" t="s">
        <v>112</v>
      </c>
      <c r="B51" s="87" t="s">
        <v>113</v>
      </c>
      <c r="C51" s="88"/>
      <c r="D51" s="89">
        <v>3371908</v>
      </c>
      <c r="E51" s="89">
        <v>3254441</v>
      </c>
      <c r="F51" s="89">
        <v>117467</v>
      </c>
      <c r="G51" s="89">
        <v>1489100</v>
      </c>
      <c r="H51" s="89">
        <v>1406419</v>
      </c>
      <c r="I51" s="89">
        <v>1406910</v>
      </c>
      <c r="J51" s="89">
        <v>1063184</v>
      </c>
      <c r="K51" s="89">
        <v>182201</v>
      </c>
      <c r="L51" s="89">
        <v>880983</v>
      </c>
      <c r="M51" s="89">
        <v>343726</v>
      </c>
      <c r="N51" s="89">
        <v>7039</v>
      </c>
      <c r="O51" s="89">
        <v>55965</v>
      </c>
      <c r="P51" s="89">
        <v>280722</v>
      </c>
      <c r="Q51" s="89">
        <v>-491</v>
      </c>
      <c r="R51" s="89">
        <v>-1459</v>
      </c>
      <c r="S51" s="89">
        <v>968</v>
      </c>
      <c r="T51" s="89">
        <v>-126726</v>
      </c>
      <c r="U51" s="89">
        <v>2473862</v>
      </c>
      <c r="V51" s="89">
        <v>2950558</v>
      </c>
      <c r="W51" s="89">
        <v>349969</v>
      </c>
      <c r="X51" s="89">
        <v>6140701</v>
      </c>
      <c r="Y51" s="89">
        <v>277788</v>
      </c>
      <c r="Z51" s="89">
        <v>6418489</v>
      </c>
      <c r="AA51" s="90" t="s">
        <v>112</v>
      </c>
    </row>
    <row r="52" spans="1:27" s="41" customFormat="1" ht="9.75" customHeight="1">
      <c r="A52" s="86" t="s">
        <v>114</v>
      </c>
      <c r="B52" s="87" t="s">
        <v>115</v>
      </c>
      <c r="C52" s="88"/>
      <c r="D52" s="89">
        <v>2240342</v>
      </c>
      <c r="E52" s="89">
        <v>2161748</v>
      </c>
      <c r="F52" s="89">
        <v>78594</v>
      </c>
      <c r="G52" s="89">
        <v>1028338</v>
      </c>
      <c r="H52" s="89">
        <v>1350904</v>
      </c>
      <c r="I52" s="89">
        <v>1309138</v>
      </c>
      <c r="J52" s="89">
        <v>1031285</v>
      </c>
      <c r="K52" s="89">
        <v>127086</v>
      </c>
      <c r="L52" s="89">
        <v>904199</v>
      </c>
      <c r="M52" s="89">
        <v>277853</v>
      </c>
      <c r="N52" s="89">
        <v>4559</v>
      </c>
      <c r="O52" s="89">
        <v>23750</v>
      </c>
      <c r="P52" s="89">
        <v>249544</v>
      </c>
      <c r="Q52" s="89">
        <v>41766</v>
      </c>
      <c r="R52" s="89">
        <v>41636</v>
      </c>
      <c r="S52" s="89">
        <v>130</v>
      </c>
      <c r="T52" s="89">
        <v>276545</v>
      </c>
      <c r="U52" s="89">
        <v>3338504</v>
      </c>
      <c r="V52" s="89">
        <v>2816527</v>
      </c>
      <c r="W52" s="89">
        <v>-245432</v>
      </c>
      <c r="X52" s="89">
        <v>4896129</v>
      </c>
      <c r="Y52" s="89">
        <v>15840</v>
      </c>
      <c r="Z52" s="89">
        <v>4911969</v>
      </c>
      <c r="AA52" s="90" t="s">
        <v>114</v>
      </c>
    </row>
    <row r="53" spans="1:27" s="41" customFormat="1" ht="9.75" customHeight="1">
      <c r="A53" s="86" t="s">
        <v>116</v>
      </c>
      <c r="B53" s="87" t="s">
        <v>117</v>
      </c>
      <c r="C53" s="88"/>
      <c r="D53" s="89">
        <v>1965752</v>
      </c>
      <c r="E53" s="89">
        <v>1894732</v>
      </c>
      <c r="F53" s="89">
        <v>71020</v>
      </c>
      <c r="G53" s="89">
        <v>973891</v>
      </c>
      <c r="H53" s="89">
        <v>944634</v>
      </c>
      <c r="I53" s="89">
        <v>933570</v>
      </c>
      <c r="J53" s="89">
        <v>625670</v>
      </c>
      <c r="K53" s="89">
        <v>101043</v>
      </c>
      <c r="L53" s="89">
        <v>524628</v>
      </c>
      <c r="M53" s="89">
        <v>307900</v>
      </c>
      <c r="N53" s="89">
        <v>6447</v>
      </c>
      <c r="O53" s="89">
        <v>28944</v>
      </c>
      <c r="P53" s="89">
        <v>272508</v>
      </c>
      <c r="Q53" s="89">
        <v>11064</v>
      </c>
      <c r="R53" s="89">
        <v>10984</v>
      </c>
      <c r="S53" s="89">
        <v>80</v>
      </c>
      <c r="T53" s="89">
        <v>-124867</v>
      </c>
      <c r="U53" s="89">
        <v>1555014</v>
      </c>
      <c r="V53" s="89">
        <v>1390840</v>
      </c>
      <c r="W53" s="89">
        <v>-289040</v>
      </c>
      <c r="X53" s="89">
        <v>3759411</v>
      </c>
      <c r="Y53" s="89">
        <v>14846</v>
      </c>
      <c r="Z53" s="89">
        <v>3774257</v>
      </c>
      <c r="AA53" s="90" t="s">
        <v>116</v>
      </c>
    </row>
    <row r="54" spans="1:27" s="41" customFormat="1" ht="9.75" customHeight="1">
      <c r="A54" s="86" t="s">
        <v>118</v>
      </c>
      <c r="B54" s="87" t="s">
        <v>119</v>
      </c>
      <c r="C54" s="88"/>
      <c r="D54" s="89">
        <v>2859185</v>
      </c>
      <c r="E54" s="89">
        <v>2753073</v>
      </c>
      <c r="F54" s="89">
        <v>106112</v>
      </c>
      <c r="G54" s="89">
        <v>1541775</v>
      </c>
      <c r="H54" s="89">
        <v>1397773</v>
      </c>
      <c r="I54" s="89">
        <v>1408293</v>
      </c>
      <c r="J54" s="89">
        <v>971211</v>
      </c>
      <c r="K54" s="89">
        <v>177406</v>
      </c>
      <c r="L54" s="89">
        <v>793805</v>
      </c>
      <c r="M54" s="89">
        <v>437082</v>
      </c>
      <c r="N54" s="89">
        <v>9705</v>
      </c>
      <c r="O54" s="89">
        <v>32324</v>
      </c>
      <c r="P54" s="89">
        <v>395053</v>
      </c>
      <c r="Q54" s="89">
        <v>-10520</v>
      </c>
      <c r="R54" s="89">
        <v>-9834</v>
      </c>
      <c r="S54" s="89">
        <v>-686</v>
      </c>
      <c r="T54" s="89">
        <v>-218970</v>
      </c>
      <c r="U54" s="89">
        <v>2499043</v>
      </c>
      <c r="V54" s="89">
        <v>2614379</v>
      </c>
      <c r="W54" s="89">
        <v>-103634</v>
      </c>
      <c r="X54" s="89">
        <v>5579763</v>
      </c>
      <c r="Y54" s="89">
        <v>177743</v>
      </c>
      <c r="Z54" s="89">
        <v>5757506</v>
      </c>
      <c r="AA54" s="90" t="s">
        <v>118</v>
      </c>
    </row>
    <row r="55" spans="1:27" s="41" customFormat="1" ht="9.75" customHeight="1">
      <c r="A55" s="91" t="s">
        <v>120</v>
      </c>
      <c r="B55" s="92" t="s">
        <v>121</v>
      </c>
      <c r="C55" s="93"/>
      <c r="D55" s="94">
        <v>1837581</v>
      </c>
      <c r="E55" s="94">
        <v>1763517</v>
      </c>
      <c r="F55" s="94">
        <v>74064</v>
      </c>
      <c r="G55" s="94">
        <v>1172480</v>
      </c>
      <c r="H55" s="94">
        <v>1006304</v>
      </c>
      <c r="I55" s="94">
        <v>1023357</v>
      </c>
      <c r="J55" s="94">
        <v>676565</v>
      </c>
      <c r="K55" s="94">
        <v>164520</v>
      </c>
      <c r="L55" s="94">
        <v>512045</v>
      </c>
      <c r="M55" s="94">
        <v>346792</v>
      </c>
      <c r="N55" s="94">
        <v>14049</v>
      </c>
      <c r="O55" s="94">
        <v>38337</v>
      </c>
      <c r="P55" s="94">
        <v>294406</v>
      </c>
      <c r="Q55" s="94">
        <v>-17053</v>
      </c>
      <c r="R55" s="94">
        <v>-17160</v>
      </c>
      <c r="S55" s="94">
        <v>107</v>
      </c>
      <c r="T55" s="94">
        <v>-190802</v>
      </c>
      <c r="U55" s="94">
        <v>1004604</v>
      </c>
      <c r="V55" s="94">
        <v>1366094</v>
      </c>
      <c r="W55" s="94">
        <v>170688</v>
      </c>
      <c r="X55" s="94">
        <v>3825563</v>
      </c>
      <c r="Y55" s="94">
        <v>272591</v>
      </c>
      <c r="Z55" s="94">
        <v>4098154</v>
      </c>
      <c r="AA55" s="95" t="s">
        <v>120</v>
      </c>
    </row>
    <row r="56" spans="1:27" s="41" customFormat="1" ht="9.75" customHeight="1">
      <c r="A56" s="97"/>
      <c r="B56" s="98" t="s">
        <v>122</v>
      </c>
      <c r="C56" s="93"/>
      <c r="D56" s="94">
        <v>264252193</v>
      </c>
      <c r="E56" s="94">
        <v>257470792</v>
      </c>
      <c r="F56" s="94">
        <v>6781403</v>
      </c>
      <c r="G56" s="94">
        <v>94555816</v>
      </c>
      <c r="H56" s="94">
        <v>118735945</v>
      </c>
      <c r="I56" s="94">
        <v>119320391</v>
      </c>
      <c r="J56" s="94">
        <v>96089381</v>
      </c>
      <c r="K56" s="94">
        <v>18681618</v>
      </c>
      <c r="L56" s="94">
        <v>77407765</v>
      </c>
      <c r="M56" s="94">
        <v>23231009</v>
      </c>
      <c r="N56" s="94">
        <v>744726</v>
      </c>
      <c r="O56" s="94">
        <v>4413115</v>
      </c>
      <c r="P56" s="94">
        <v>18073165</v>
      </c>
      <c r="Q56" s="94">
        <v>-584449</v>
      </c>
      <c r="R56" s="94">
        <v>-476513</v>
      </c>
      <c r="S56" s="94">
        <v>-107935</v>
      </c>
      <c r="T56" s="94">
        <v>70791356</v>
      </c>
      <c r="U56" s="99" t="s">
        <v>73</v>
      </c>
      <c r="V56" s="99" t="s">
        <v>73</v>
      </c>
      <c r="W56" s="99" t="s">
        <v>73</v>
      </c>
      <c r="X56" s="94">
        <v>548335312</v>
      </c>
      <c r="Y56" s="94">
        <v>12973708</v>
      </c>
      <c r="Z56" s="94">
        <v>561309022</v>
      </c>
      <c r="AA56" s="95"/>
    </row>
    <row r="57" spans="1:27" s="41" customFormat="1" ht="9.75" customHeight="1">
      <c r="A57" s="100" t="s">
        <v>123</v>
      </c>
      <c r="B57" s="10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89"/>
      <c r="P57" s="89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</row>
    <row r="58" spans="1:27" s="41" customFormat="1" ht="9.75" customHeight="1">
      <c r="A58" s="105"/>
      <c r="B58" s="87" t="s">
        <v>124</v>
      </c>
      <c r="C58" s="88"/>
      <c r="D58" s="89">
        <v>33824154</v>
      </c>
      <c r="E58" s="89">
        <v>32909548</v>
      </c>
      <c r="F58" s="89">
        <v>914606</v>
      </c>
      <c r="G58" s="89">
        <v>14899775</v>
      </c>
      <c r="H58" s="89">
        <v>14505712</v>
      </c>
      <c r="I58" s="89">
        <v>14591422</v>
      </c>
      <c r="J58" s="89">
        <v>10165598</v>
      </c>
      <c r="K58" s="89">
        <v>2033723</v>
      </c>
      <c r="L58" s="89">
        <v>8131875</v>
      </c>
      <c r="M58" s="89">
        <v>4425824</v>
      </c>
      <c r="N58" s="89">
        <v>90114</v>
      </c>
      <c r="O58" s="89">
        <v>549616</v>
      </c>
      <c r="P58" s="89">
        <v>3786094</v>
      </c>
      <c r="Q58" s="89">
        <v>-85711</v>
      </c>
      <c r="R58" s="89">
        <v>-107355</v>
      </c>
      <c r="S58" s="89">
        <v>21644</v>
      </c>
      <c r="T58" s="89">
        <v>3154691</v>
      </c>
      <c r="U58" s="89">
        <v>32077584</v>
      </c>
      <c r="V58" s="89">
        <v>31435138</v>
      </c>
      <c r="W58" s="89">
        <v>2512244</v>
      </c>
      <c r="X58" s="89">
        <v>66384333</v>
      </c>
      <c r="Y58" s="89">
        <v>198121</v>
      </c>
      <c r="Z58" s="89">
        <v>66582454</v>
      </c>
      <c r="AA58" s="90"/>
    </row>
    <row r="59" spans="1:27" s="41" customFormat="1" ht="9.75" customHeight="1">
      <c r="A59" s="106"/>
      <c r="B59" s="87" t="s">
        <v>125</v>
      </c>
      <c r="C59" s="88"/>
      <c r="D59" s="89">
        <v>100133912</v>
      </c>
      <c r="E59" s="89">
        <v>97948896</v>
      </c>
      <c r="F59" s="89">
        <v>2185016</v>
      </c>
      <c r="G59" s="89">
        <v>31429531</v>
      </c>
      <c r="H59" s="89">
        <v>43727543</v>
      </c>
      <c r="I59" s="89">
        <v>44014648</v>
      </c>
      <c r="J59" s="89">
        <v>37288489</v>
      </c>
      <c r="K59" s="89">
        <v>8067533</v>
      </c>
      <c r="L59" s="89">
        <v>29220955</v>
      </c>
      <c r="M59" s="89">
        <v>6726158</v>
      </c>
      <c r="N59" s="89">
        <v>290451</v>
      </c>
      <c r="O59" s="89">
        <v>1682751</v>
      </c>
      <c r="P59" s="89">
        <v>4752958</v>
      </c>
      <c r="Q59" s="89">
        <v>-287105</v>
      </c>
      <c r="R59" s="89">
        <v>-332212</v>
      </c>
      <c r="S59" s="89">
        <v>45106</v>
      </c>
      <c r="T59" s="89">
        <v>39163040</v>
      </c>
      <c r="U59" s="89">
        <v>166329216</v>
      </c>
      <c r="V59" s="89">
        <v>128424516</v>
      </c>
      <c r="W59" s="89">
        <v>1258339</v>
      </c>
      <c r="X59" s="89">
        <v>214454027</v>
      </c>
      <c r="Y59" s="89">
        <v>8080208</v>
      </c>
      <c r="Z59" s="89">
        <v>222534235</v>
      </c>
      <c r="AA59" s="90"/>
    </row>
    <row r="60" spans="1:27" s="41" customFormat="1" ht="9.75" customHeight="1">
      <c r="A60" s="106"/>
      <c r="B60" s="107" t="s">
        <v>126</v>
      </c>
      <c r="C60" s="88"/>
      <c r="D60" s="89">
        <v>39058409</v>
      </c>
      <c r="E60" s="89">
        <v>38075636</v>
      </c>
      <c r="F60" s="89">
        <v>982774</v>
      </c>
      <c r="G60" s="89">
        <v>12260413</v>
      </c>
      <c r="H60" s="89">
        <v>20068100</v>
      </c>
      <c r="I60" s="89">
        <v>20140082</v>
      </c>
      <c r="J60" s="89">
        <v>16901443</v>
      </c>
      <c r="K60" s="89">
        <v>2797790</v>
      </c>
      <c r="L60" s="89">
        <v>14103654</v>
      </c>
      <c r="M60" s="89">
        <v>3238639</v>
      </c>
      <c r="N60" s="89">
        <v>53674</v>
      </c>
      <c r="O60" s="89">
        <v>660882</v>
      </c>
      <c r="P60" s="89">
        <v>2524082</v>
      </c>
      <c r="Q60" s="89">
        <v>-71984</v>
      </c>
      <c r="R60" s="89">
        <v>-77821</v>
      </c>
      <c r="S60" s="89">
        <v>5840</v>
      </c>
      <c r="T60" s="89">
        <v>14273659</v>
      </c>
      <c r="U60" s="96" t="s">
        <v>73</v>
      </c>
      <c r="V60" s="96" t="s">
        <v>73</v>
      </c>
      <c r="W60" s="96" t="s">
        <v>73</v>
      </c>
      <c r="X60" s="89">
        <v>85660579</v>
      </c>
      <c r="Y60" s="89">
        <v>585522</v>
      </c>
      <c r="Z60" s="89">
        <v>86246102</v>
      </c>
      <c r="AA60" s="90"/>
    </row>
    <row r="61" spans="1:27" s="41" customFormat="1" ht="9.75" customHeight="1">
      <c r="A61" s="106"/>
      <c r="B61" s="107" t="s">
        <v>127</v>
      </c>
      <c r="C61" s="88"/>
      <c r="D61" s="89">
        <v>43604222</v>
      </c>
      <c r="E61" s="89">
        <v>42457397</v>
      </c>
      <c r="F61" s="89">
        <v>1146825</v>
      </c>
      <c r="G61" s="89">
        <v>14320297</v>
      </c>
      <c r="H61" s="89">
        <v>17702203</v>
      </c>
      <c r="I61" s="89">
        <v>17920735</v>
      </c>
      <c r="J61" s="89">
        <v>14782134</v>
      </c>
      <c r="K61" s="89">
        <v>2827231</v>
      </c>
      <c r="L61" s="89">
        <v>11954903</v>
      </c>
      <c r="M61" s="89">
        <v>3138601</v>
      </c>
      <c r="N61" s="89">
        <v>140453</v>
      </c>
      <c r="O61" s="89">
        <v>814306</v>
      </c>
      <c r="P61" s="89">
        <v>2183840</v>
      </c>
      <c r="Q61" s="89">
        <v>-218531</v>
      </c>
      <c r="R61" s="89">
        <v>-38359</v>
      </c>
      <c r="S61" s="89">
        <v>-180173</v>
      </c>
      <c r="T61" s="89">
        <v>9828712</v>
      </c>
      <c r="U61" s="89">
        <v>55098255</v>
      </c>
      <c r="V61" s="89">
        <v>45615341</v>
      </c>
      <c r="W61" s="89">
        <v>345799</v>
      </c>
      <c r="X61" s="89">
        <v>85455434</v>
      </c>
      <c r="Y61" s="89">
        <v>2632562</v>
      </c>
      <c r="Z61" s="89">
        <v>88087997</v>
      </c>
      <c r="AA61" s="90"/>
    </row>
    <row r="62" spans="1:27" s="41" customFormat="1" ht="9.75" customHeight="1">
      <c r="A62" s="108"/>
      <c r="B62" s="87" t="s">
        <v>128</v>
      </c>
      <c r="C62" s="88"/>
      <c r="D62" s="89">
        <v>14810045</v>
      </c>
      <c r="E62" s="89">
        <v>14348832</v>
      </c>
      <c r="F62" s="89">
        <v>461213</v>
      </c>
      <c r="G62" s="89">
        <v>6267435</v>
      </c>
      <c r="H62" s="89">
        <v>7125009</v>
      </c>
      <c r="I62" s="89">
        <v>7024408</v>
      </c>
      <c r="J62" s="89">
        <v>5378934</v>
      </c>
      <c r="K62" s="89">
        <v>919142</v>
      </c>
      <c r="L62" s="89">
        <v>4459792</v>
      </c>
      <c r="M62" s="89">
        <v>1645474</v>
      </c>
      <c r="N62" s="89">
        <v>34958</v>
      </c>
      <c r="O62" s="89">
        <v>230375</v>
      </c>
      <c r="P62" s="89">
        <v>1380141</v>
      </c>
      <c r="Q62" s="89">
        <v>100600</v>
      </c>
      <c r="R62" s="89">
        <v>99898</v>
      </c>
      <c r="S62" s="89">
        <v>703</v>
      </c>
      <c r="T62" s="89">
        <v>2859880</v>
      </c>
      <c r="U62" s="89">
        <v>23786692</v>
      </c>
      <c r="V62" s="89">
        <v>19649560</v>
      </c>
      <c r="W62" s="89">
        <v>-1277252</v>
      </c>
      <c r="X62" s="89">
        <v>31062369</v>
      </c>
      <c r="Y62" s="89">
        <v>126851</v>
      </c>
      <c r="Z62" s="89">
        <v>31189219</v>
      </c>
      <c r="AA62" s="90"/>
    </row>
    <row r="63" spans="1:27" s="41" customFormat="1" ht="9.75" customHeight="1">
      <c r="A63" s="108"/>
      <c r="B63" s="87" t="s">
        <v>129</v>
      </c>
      <c r="C63" s="88"/>
      <c r="D63" s="89">
        <v>7506206</v>
      </c>
      <c r="E63" s="89">
        <v>7301126</v>
      </c>
      <c r="F63" s="89">
        <v>205080</v>
      </c>
      <c r="G63" s="89">
        <v>3488266</v>
      </c>
      <c r="H63" s="89">
        <v>3389165</v>
      </c>
      <c r="I63" s="89">
        <v>3405296</v>
      </c>
      <c r="J63" s="89">
        <v>2467901</v>
      </c>
      <c r="K63" s="89">
        <v>444324</v>
      </c>
      <c r="L63" s="89">
        <v>2023577</v>
      </c>
      <c r="M63" s="89">
        <v>937395</v>
      </c>
      <c r="N63" s="89">
        <v>15528</v>
      </c>
      <c r="O63" s="89">
        <v>109629</v>
      </c>
      <c r="P63" s="89">
        <v>812238</v>
      </c>
      <c r="Q63" s="89">
        <v>-16131</v>
      </c>
      <c r="R63" s="89">
        <v>-15136</v>
      </c>
      <c r="S63" s="89">
        <v>-996</v>
      </c>
      <c r="T63" s="89">
        <v>-344593</v>
      </c>
      <c r="U63" s="89">
        <v>8733441</v>
      </c>
      <c r="V63" s="89">
        <v>9439100</v>
      </c>
      <c r="W63" s="89">
        <v>361067</v>
      </c>
      <c r="X63" s="89">
        <v>14039044</v>
      </c>
      <c r="Y63" s="89">
        <v>281845</v>
      </c>
      <c r="Z63" s="89">
        <v>14320890</v>
      </c>
      <c r="AA63" s="90"/>
    </row>
    <row r="64" spans="1:27" s="41" customFormat="1" ht="9.75" customHeight="1">
      <c r="A64" s="109"/>
      <c r="B64" s="92" t="s">
        <v>130</v>
      </c>
      <c r="C64" s="93"/>
      <c r="D64" s="94">
        <v>25315245</v>
      </c>
      <c r="E64" s="94">
        <v>24429357</v>
      </c>
      <c r="F64" s="94">
        <v>885889</v>
      </c>
      <c r="G64" s="94">
        <v>11890099</v>
      </c>
      <c r="H64" s="94">
        <v>12218213</v>
      </c>
      <c r="I64" s="94">
        <v>12223800</v>
      </c>
      <c r="J64" s="94">
        <v>9104882</v>
      </c>
      <c r="K64" s="94">
        <v>1591875</v>
      </c>
      <c r="L64" s="94">
        <v>7513009</v>
      </c>
      <c r="M64" s="94">
        <v>3118918</v>
      </c>
      <c r="N64" s="94">
        <v>119548</v>
      </c>
      <c r="O64" s="94">
        <v>365556</v>
      </c>
      <c r="P64" s="94">
        <v>2633812</v>
      </c>
      <c r="Q64" s="94">
        <v>-5587</v>
      </c>
      <c r="R64" s="94">
        <v>-5528</v>
      </c>
      <c r="S64" s="94">
        <v>-59</v>
      </c>
      <c r="T64" s="94">
        <v>1855967</v>
      </c>
      <c r="U64" s="94">
        <v>24437253</v>
      </c>
      <c r="V64" s="94">
        <v>23784820</v>
      </c>
      <c r="W64" s="94">
        <v>1203534</v>
      </c>
      <c r="X64" s="94">
        <v>51279526</v>
      </c>
      <c r="Y64" s="94">
        <v>1068599</v>
      </c>
      <c r="Z64" s="94">
        <v>52348125</v>
      </c>
      <c r="AA64" s="95"/>
    </row>
    <row r="65" spans="1:27" s="41" customFormat="1" ht="9.75" customHeight="1">
      <c r="A65" s="110" t="s">
        <v>131</v>
      </c>
      <c r="B65" s="111"/>
      <c r="C65" s="88"/>
      <c r="D65" s="112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12"/>
      <c r="R65" s="89"/>
      <c r="S65" s="89"/>
      <c r="T65" s="89"/>
      <c r="U65" s="89"/>
      <c r="V65" s="89"/>
      <c r="W65" s="89"/>
      <c r="X65" s="89"/>
      <c r="Y65" s="89"/>
      <c r="Z65" s="89"/>
      <c r="AA65" s="90"/>
    </row>
    <row r="66" spans="1:27" s="41" customFormat="1" ht="9.75" customHeight="1">
      <c r="A66" s="108"/>
      <c r="B66" s="107" t="s">
        <v>132</v>
      </c>
      <c r="C66" s="88"/>
      <c r="D66" s="112">
        <v>3899691</v>
      </c>
      <c r="E66" s="89">
        <v>3814007</v>
      </c>
      <c r="F66" s="89">
        <v>85684</v>
      </c>
      <c r="G66" s="89">
        <v>1402482</v>
      </c>
      <c r="H66" s="89">
        <v>1172875</v>
      </c>
      <c r="I66" s="89">
        <v>1157813</v>
      </c>
      <c r="J66" s="89">
        <v>976524</v>
      </c>
      <c r="K66" s="89">
        <v>336256</v>
      </c>
      <c r="L66" s="89">
        <v>640268</v>
      </c>
      <c r="M66" s="89">
        <v>181289</v>
      </c>
      <c r="N66" s="89">
        <v>9048</v>
      </c>
      <c r="O66" s="89">
        <v>42627</v>
      </c>
      <c r="P66" s="89">
        <v>129614</v>
      </c>
      <c r="Q66" s="112">
        <v>15062</v>
      </c>
      <c r="R66" s="89">
        <v>14193</v>
      </c>
      <c r="S66" s="89">
        <v>869</v>
      </c>
      <c r="T66" s="89">
        <v>904207</v>
      </c>
      <c r="U66" s="96" t="s">
        <v>73</v>
      </c>
      <c r="V66" s="96" t="s">
        <v>73</v>
      </c>
      <c r="W66" s="96" t="s">
        <v>73</v>
      </c>
      <c r="X66" s="89">
        <v>7379255</v>
      </c>
      <c r="Y66" s="89">
        <v>-10072</v>
      </c>
      <c r="Z66" s="89">
        <v>7369183</v>
      </c>
      <c r="AA66" s="90"/>
    </row>
    <row r="67" spans="1:27" s="41" customFormat="1" ht="9.75" customHeight="1">
      <c r="A67" s="108"/>
      <c r="B67" s="107" t="s">
        <v>133</v>
      </c>
      <c r="C67" s="88"/>
      <c r="D67" s="112">
        <v>2178163</v>
      </c>
      <c r="E67" s="89">
        <v>2118589</v>
      </c>
      <c r="F67" s="89">
        <v>59574</v>
      </c>
      <c r="G67" s="89">
        <v>980300</v>
      </c>
      <c r="H67" s="89">
        <v>989161</v>
      </c>
      <c r="I67" s="89">
        <v>994599</v>
      </c>
      <c r="J67" s="89">
        <v>751903</v>
      </c>
      <c r="K67" s="89">
        <v>160938</v>
      </c>
      <c r="L67" s="89">
        <v>590965</v>
      </c>
      <c r="M67" s="89">
        <v>242696</v>
      </c>
      <c r="N67" s="89">
        <v>4456</v>
      </c>
      <c r="O67" s="89">
        <v>20188</v>
      </c>
      <c r="P67" s="89">
        <v>218052</v>
      </c>
      <c r="Q67" s="112">
        <v>-5438</v>
      </c>
      <c r="R67" s="89">
        <v>-5925</v>
      </c>
      <c r="S67" s="89">
        <v>487</v>
      </c>
      <c r="T67" s="89">
        <v>359166</v>
      </c>
      <c r="U67" s="96" t="s">
        <v>73</v>
      </c>
      <c r="V67" s="96" t="s">
        <v>73</v>
      </c>
      <c r="W67" s="96" t="s">
        <v>73</v>
      </c>
      <c r="X67" s="89">
        <v>4506790</v>
      </c>
      <c r="Y67" s="89">
        <v>-39906</v>
      </c>
      <c r="Z67" s="89">
        <v>4466884</v>
      </c>
      <c r="AA67" s="90"/>
    </row>
    <row r="68" spans="1:27" s="41" customFormat="1" ht="9.75" customHeight="1">
      <c r="A68" s="108"/>
      <c r="B68" s="107" t="s">
        <v>134</v>
      </c>
      <c r="C68" s="88"/>
      <c r="D68" s="112">
        <v>2378620</v>
      </c>
      <c r="E68" s="89">
        <v>2340172</v>
      </c>
      <c r="F68" s="89">
        <v>38448</v>
      </c>
      <c r="G68" s="89">
        <v>533802</v>
      </c>
      <c r="H68" s="89">
        <v>935987</v>
      </c>
      <c r="I68" s="89">
        <v>928816</v>
      </c>
      <c r="J68" s="89">
        <v>746713</v>
      </c>
      <c r="K68" s="89">
        <v>176439</v>
      </c>
      <c r="L68" s="89">
        <v>570274</v>
      </c>
      <c r="M68" s="89">
        <v>182103</v>
      </c>
      <c r="N68" s="89">
        <v>5523</v>
      </c>
      <c r="O68" s="89">
        <v>43083</v>
      </c>
      <c r="P68" s="89">
        <v>133496</v>
      </c>
      <c r="Q68" s="112">
        <v>7171</v>
      </c>
      <c r="R68" s="89">
        <v>7129</v>
      </c>
      <c r="S68" s="89">
        <v>43</v>
      </c>
      <c r="T68" s="89">
        <v>137885</v>
      </c>
      <c r="U68" s="96" t="s">
        <v>73</v>
      </c>
      <c r="V68" s="96" t="s">
        <v>73</v>
      </c>
      <c r="W68" s="96" t="s">
        <v>73</v>
      </c>
      <c r="X68" s="89">
        <v>3986294</v>
      </c>
      <c r="Y68" s="89">
        <v>355335</v>
      </c>
      <c r="Z68" s="89">
        <v>4341629</v>
      </c>
      <c r="AA68" s="90"/>
    </row>
    <row r="69" spans="1:27" s="41" customFormat="1" ht="9.75" customHeight="1">
      <c r="A69" s="108"/>
      <c r="B69" s="107" t="s">
        <v>135</v>
      </c>
      <c r="C69" s="88"/>
      <c r="D69" s="112">
        <v>8730584</v>
      </c>
      <c r="E69" s="89">
        <v>8570410</v>
      </c>
      <c r="F69" s="89">
        <v>160174</v>
      </c>
      <c r="G69" s="89">
        <v>2136261</v>
      </c>
      <c r="H69" s="89">
        <v>2796806</v>
      </c>
      <c r="I69" s="89">
        <v>2863468</v>
      </c>
      <c r="J69" s="89">
        <v>2468697</v>
      </c>
      <c r="K69" s="89">
        <v>688271</v>
      </c>
      <c r="L69" s="89">
        <v>1780426</v>
      </c>
      <c r="M69" s="89">
        <v>394771</v>
      </c>
      <c r="N69" s="89">
        <v>18882</v>
      </c>
      <c r="O69" s="89">
        <v>141643</v>
      </c>
      <c r="P69" s="89">
        <v>234246</v>
      </c>
      <c r="Q69" s="112">
        <v>-66662</v>
      </c>
      <c r="R69" s="89">
        <v>-58204</v>
      </c>
      <c r="S69" s="89">
        <v>-8458</v>
      </c>
      <c r="T69" s="89">
        <v>-577201</v>
      </c>
      <c r="U69" s="96" t="s">
        <v>73</v>
      </c>
      <c r="V69" s="96" t="s">
        <v>73</v>
      </c>
      <c r="W69" s="96" t="s">
        <v>73</v>
      </c>
      <c r="X69" s="89">
        <v>13086450</v>
      </c>
      <c r="Y69" s="89">
        <v>2653181</v>
      </c>
      <c r="Z69" s="89">
        <v>15739631</v>
      </c>
      <c r="AA69" s="90"/>
    </row>
    <row r="70" spans="1:27" s="41" customFormat="1" ht="9.75" customHeight="1">
      <c r="A70" s="108"/>
      <c r="B70" s="107" t="s">
        <v>136</v>
      </c>
      <c r="C70" s="88"/>
      <c r="D70" s="112">
        <v>3176046</v>
      </c>
      <c r="E70" s="89">
        <v>3136272</v>
      </c>
      <c r="F70" s="89">
        <v>39774</v>
      </c>
      <c r="G70" s="89">
        <v>641012</v>
      </c>
      <c r="H70" s="89">
        <v>1106519</v>
      </c>
      <c r="I70" s="89">
        <v>1092284</v>
      </c>
      <c r="J70" s="89">
        <v>964722</v>
      </c>
      <c r="K70" s="89">
        <v>323363</v>
      </c>
      <c r="L70" s="89">
        <v>641359</v>
      </c>
      <c r="M70" s="89">
        <v>127562</v>
      </c>
      <c r="N70" s="89">
        <v>5129</v>
      </c>
      <c r="O70" s="89">
        <v>32059</v>
      </c>
      <c r="P70" s="89">
        <v>90375</v>
      </c>
      <c r="Q70" s="112">
        <v>14235</v>
      </c>
      <c r="R70" s="89">
        <v>14224</v>
      </c>
      <c r="S70" s="89">
        <v>11</v>
      </c>
      <c r="T70" s="89">
        <v>-135169</v>
      </c>
      <c r="U70" s="96" t="s">
        <v>73</v>
      </c>
      <c r="V70" s="96" t="s">
        <v>73</v>
      </c>
      <c r="W70" s="96" t="s">
        <v>73</v>
      </c>
      <c r="X70" s="89">
        <v>4788408</v>
      </c>
      <c r="Y70" s="89">
        <v>1684242</v>
      </c>
      <c r="Z70" s="89">
        <v>6472650</v>
      </c>
      <c r="AA70" s="90"/>
    </row>
    <row r="71" spans="1:27" s="41" customFormat="1" ht="9.75" customHeight="1">
      <c r="A71" s="108"/>
      <c r="B71" s="107" t="s">
        <v>137</v>
      </c>
      <c r="C71" s="88"/>
      <c r="D71" s="112">
        <v>4738172</v>
      </c>
      <c r="E71" s="89">
        <v>4605427</v>
      </c>
      <c r="F71" s="89">
        <v>132745</v>
      </c>
      <c r="G71" s="89">
        <v>1357381</v>
      </c>
      <c r="H71" s="89">
        <v>2612192</v>
      </c>
      <c r="I71" s="89">
        <v>2624713</v>
      </c>
      <c r="J71" s="89">
        <v>2349327</v>
      </c>
      <c r="K71" s="89">
        <v>369240</v>
      </c>
      <c r="L71" s="89">
        <v>1980087</v>
      </c>
      <c r="M71" s="89">
        <v>275386</v>
      </c>
      <c r="N71" s="89">
        <v>11716</v>
      </c>
      <c r="O71" s="89">
        <v>63861</v>
      </c>
      <c r="P71" s="89">
        <v>199809</v>
      </c>
      <c r="Q71" s="112">
        <v>-12521</v>
      </c>
      <c r="R71" s="89">
        <v>-10300</v>
      </c>
      <c r="S71" s="89">
        <v>-2221</v>
      </c>
      <c r="T71" s="89">
        <v>4208293</v>
      </c>
      <c r="U71" s="96" t="s">
        <v>73</v>
      </c>
      <c r="V71" s="96" t="s">
        <v>73</v>
      </c>
      <c r="W71" s="96" t="s">
        <v>73</v>
      </c>
      <c r="X71" s="89">
        <v>12916038</v>
      </c>
      <c r="Y71" s="89">
        <v>-1114960</v>
      </c>
      <c r="Z71" s="89">
        <v>11801078</v>
      </c>
      <c r="AA71" s="90"/>
    </row>
    <row r="72" spans="1:27" s="41" customFormat="1" ht="9.75" customHeight="1">
      <c r="A72" s="108"/>
      <c r="B72" s="107" t="s">
        <v>138</v>
      </c>
      <c r="C72" s="88"/>
      <c r="D72" s="112">
        <v>3084292</v>
      </c>
      <c r="E72" s="89">
        <v>2947099</v>
      </c>
      <c r="F72" s="89">
        <v>137193</v>
      </c>
      <c r="G72" s="89">
        <v>986312</v>
      </c>
      <c r="H72" s="89">
        <v>1120163</v>
      </c>
      <c r="I72" s="89">
        <v>1130868</v>
      </c>
      <c r="J72" s="89">
        <v>1003346</v>
      </c>
      <c r="K72" s="89">
        <v>191641</v>
      </c>
      <c r="L72" s="89">
        <v>811705</v>
      </c>
      <c r="M72" s="89">
        <v>127522</v>
      </c>
      <c r="N72" s="89">
        <v>6289</v>
      </c>
      <c r="O72" s="89">
        <v>16026</v>
      </c>
      <c r="P72" s="89">
        <v>105207</v>
      </c>
      <c r="Q72" s="112">
        <v>-10705</v>
      </c>
      <c r="R72" s="89">
        <v>-11001</v>
      </c>
      <c r="S72" s="89">
        <v>296</v>
      </c>
      <c r="T72" s="89">
        <v>1057613</v>
      </c>
      <c r="U72" s="96" t="s">
        <v>73</v>
      </c>
      <c r="V72" s="96" t="s">
        <v>73</v>
      </c>
      <c r="W72" s="96" t="s">
        <v>73</v>
      </c>
      <c r="X72" s="89">
        <v>6248380</v>
      </c>
      <c r="Y72" s="89">
        <v>-62246</v>
      </c>
      <c r="Z72" s="89">
        <v>6186134</v>
      </c>
      <c r="AA72" s="90"/>
    </row>
    <row r="73" spans="1:27" s="41" customFormat="1" ht="9.75" customHeight="1">
      <c r="A73" s="108"/>
      <c r="B73" s="107" t="s">
        <v>139</v>
      </c>
      <c r="C73" s="88"/>
      <c r="D73" s="112">
        <v>6004491</v>
      </c>
      <c r="E73" s="89">
        <v>5834521</v>
      </c>
      <c r="F73" s="89">
        <v>169970</v>
      </c>
      <c r="G73" s="89">
        <v>2541388</v>
      </c>
      <c r="H73" s="89">
        <v>3570264</v>
      </c>
      <c r="I73" s="89">
        <v>3807124</v>
      </c>
      <c r="J73" s="89">
        <v>3428853</v>
      </c>
      <c r="K73" s="89">
        <v>460903</v>
      </c>
      <c r="L73" s="89">
        <v>2967950</v>
      </c>
      <c r="M73" s="89">
        <v>378271</v>
      </c>
      <c r="N73" s="89">
        <v>16544</v>
      </c>
      <c r="O73" s="89">
        <v>183938</v>
      </c>
      <c r="P73" s="89">
        <v>177789</v>
      </c>
      <c r="Q73" s="112">
        <v>-236860</v>
      </c>
      <c r="R73" s="89">
        <v>-56090</v>
      </c>
      <c r="S73" s="89">
        <v>-180770</v>
      </c>
      <c r="T73" s="89">
        <v>10849453</v>
      </c>
      <c r="U73" s="89">
        <v>17353583</v>
      </c>
      <c r="V73" s="89">
        <v>7905799</v>
      </c>
      <c r="W73" s="89">
        <v>1401669</v>
      </c>
      <c r="X73" s="89">
        <v>22965596</v>
      </c>
      <c r="Y73" s="89">
        <v>-7608087</v>
      </c>
      <c r="Z73" s="89">
        <v>15357509</v>
      </c>
      <c r="AA73" s="90"/>
    </row>
    <row r="74" spans="1:27" s="41" customFormat="1" ht="9.75" customHeight="1">
      <c r="A74" s="108"/>
      <c r="B74" s="107" t="s">
        <v>140</v>
      </c>
      <c r="C74" s="88"/>
      <c r="D74" s="112">
        <v>3182151</v>
      </c>
      <c r="E74" s="89">
        <v>3069353</v>
      </c>
      <c r="F74" s="89">
        <v>112799</v>
      </c>
      <c r="G74" s="89">
        <v>1105150</v>
      </c>
      <c r="H74" s="89">
        <v>1268626</v>
      </c>
      <c r="I74" s="89">
        <v>1274179</v>
      </c>
      <c r="J74" s="89">
        <v>994115</v>
      </c>
      <c r="K74" s="89">
        <v>179486</v>
      </c>
      <c r="L74" s="89">
        <v>814628</v>
      </c>
      <c r="M74" s="89">
        <v>280064</v>
      </c>
      <c r="N74" s="89">
        <v>18201</v>
      </c>
      <c r="O74" s="89">
        <v>89818</v>
      </c>
      <c r="P74" s="89">
        <v>172045</v>
      </c>
      <c r="Q74" s="112">
        <v>-5553</v>
      </c>
      <c r="R74" s="89">
        <v>-5209</v>
      </c>
      <c r="S74" s="89">
        <v>-344</v>
      </c>
      <c r="T74" s="89">
        <v>908031</v>
      </c>
      <c r="U74" s="96" t="s">
        <v>73</v>
      </c>
      <c r="V74" s="96" t="s">
        <v>73</v>
      </c>
      <c r="W74" s="96" t="s">
        <v>73</v>
      </c>
      <c r="X74" s="89">
        <v>6463959</v>
      </c>
      <c r="Y74" s="89">
        <v>-158780</v>
      </c>
      <c r="Z74" s="89">
        <v>6305179</v>
      </c>
      <c r="AA74" s="90"/>
    </row>
    <row r="75" spans="1:27" s="41" customFormat="1" ht="9.75" customHeight="1">
      <c r="A75" s="108"/>
      <c r="B75" s="107" t="s">
        <v>141</v>
      </c>
      <c r="C75" s="88"/>
      <c r="D75" s="112">
        <v>2383978</v>
      </c>
      <c r="E75" s="89">
        <v>2318972</v>
      </c>
      <c r="F75" s="89">
        <v>65006</v>
      </c>
      <c r="G75" s="89">
        <v>846833</v>
      </c>
      <c r="H75" s="89">
        <v>1187583</v>
      </c>
      <c r="I75" s="89">
        <v>1201744</v>
      </c>
      <c r="J75" s="89">
        <v>945459</v>
      </c>
      <c r="K75" s="89">
        <v>170082</v>
      </c>
      <c r="L75" s="89">
        <v>775377</v>
      </c>
      <c r="M75" s="89">
        <v>256285</v>
      </c>
      <c r="N75" s="89">
        <v>107</v>
      </c>
      <c r="O75" s="89">
        <v>61326</v>
      </c>
      <c r="P75" s="89">
        <v>194852</v>
      </c>
      <c r="Q75" s="112">
        <v>-14161</v>
      </c>
      <c r="R75" s="89">
        <v>-15275</v>
      </c>
      <c r="S75" s="89">
        <v>1114</v>
      </c>
      <c r="T75" s="89">
        <v>857955</v>
      </c>
      <c r="U75" s="96" t="s">
        <v>73</v>
      </c>
      <c r="V75" s="96" t="s">
        <v>73</v>
      </c>
      <c r="W75" s="96" t="s">
        <v>73</v>
      </c>
      <c r="X75" s="89">
        <v>5276349</v>
      </c>
      <c r="Y75" s="89">
        <v>-12339</v>
      </c>
      <c r="Z75" s="89">
        <v>5264010</v>
      </c>
      <c r="AA75" s="90"/>
    </row>
    <row r="76" spans="1:27" s="41" customFormat="1" ht="9.75" customHeight="1">
      <c r="A76" s="108"/>
      <c r="B76" s="107" t="s">
        <v>142</v>
      </c>
      <c r="C76" s="88"/>
      <c r="D76" s="112">
        <v>1934897</v>
      </c>
      <c r="E76" s="89">
        <v>1890390</v>
      </c>
      <c r="F76" s="89">
        <v>44506</v>
      </c>
      <c r="G76" s="89">
        <v>677032</v>
      </c>
      <c r="H76" s="89">
        <v>866647</v>
      </c>
      <c r="I76" s="89">
        <v>843759</v>
      </c>
      <c r="J76" s="89">
        <v>667811</v>
      </c>
      <c r="K76" s="89">
        <v>137397</v>
      </c>
      <c r="L76" s="89">
        <v>530414</v>
      </c>
      <c r="M76" s="89">
        <v>175947</v>
      </c>
      <c r="N76" s="89">
        <v>9579</v>
      </c>
      <c r="O76" s="89">
        <v>64068</v>
      </c>
      <c r="P76" s="89">
        <v>102301</v>
      </c>
      <c r="Q76" s="112">
        <v>22888</v>
      </c>
      <c r="R76" s="89">
        <v>22948</v>
      </c>
      <c r="S76" s="89">
        <v>-59</v>
      </c>
      <c r="T76" s="89">
        <v>216900</v>
      </c>
      <c r="U76" s="96" t="s">
        <v>73</v>
      </c>
      <c r="V76" s="96" t="s">
        <v>73</v>
      </c>
      <c r="W76" s="96" t="s">
        <v>73</v>
      </c>
      <c r="X76" s="89">
        <v>3695475</v>
      </c>
      <c r="Y76" s="89">
        <v>50601</v>
      </c>
      <c r="Z76" s="89">
        <v>3746076</v>
      </c>
      <c r="AA76" s="90"/>
    </row>
    <row r="77" spans="1:27" s="41" customFormat="1" ht="9.75" customHeight="1">
      <c r="A77" s="109"/>
      <c r="B77" s="92" t="s">
        <v>143</v>
      </c>
      <c r="C77" s="93"/>
      <c r="D77" s="94">
        <v>2805086</v>
      </c>
      <c r="E77" s="94">
        <v>2718450</v>
      </c>
      <c r="F77" s="94">
        <v>86636</v>
      </c>
      <c r="G77" s="94">
        <v>924471</v>
      </c>
      <c r="H77" s="94">
        <v>1614536</v>
      </c>
      <c r="I77" s="94">
        <v>1637181</v>
      </c>
      <c r="J77" s="94">
        <v>1298041</v>
      </c>
      <c r="K77" s="94">
        <v>232810</v>
      </c>
      <c r="L77" s="94">
        <v>1065231</v>
      </c>
      <c r="M77" s="94">
        <v>339140</v>
      </c>
      <c r="N77" s="94">
        <v>20164</v>
      </c>
      <c r="O77" s="94">
        <v>113107</v>
      </c>
      <c r="P77" s="94">
        <v>205869</v>
      </c>
      <c r="Q77" s="94">
        <v>-22645</v>
      </c>
      <c r="R77" s="94">
        <v>-23448</v>
      </c>
      <c r="S77" s="94">
        <v>803</v>
      </c>
      <c r="T77" s="94">
        <v>2157427</v>
      </c>
      <c r="U77" s="99" t="s">
        <v>73</v>
      </c>
      <c r="V77" s="99" t="s">
        <v>73</v>
      </c>
      <c r="W77" s="99" t="s">
        <v>73</v>
      </c>
      <c r="X77" s="94">
        <v>7501520</v>
      </c>
      <c r="Y77" s="94">
        <v>-777566</v>
      </c>
      <c r="Z77" s="94">
        <v>6723954</v>
      </c>
      <c r="AA77" s="95"/>
    </row>
    <row r="78" spans="1:27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8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9"/>
    </row>
    <row r="79" s="41" customFormat="1" ht="12" customHeight="1"/>
    <row r="80" s="41" customFormat="1" ht="12" customHeight="1" hidden="1"/>
    <row r="81" s="41" customFormat="1" ht="12" customHeight="1" hidden="1"/>
    <row r="82" s="41" customFormat="1" ht="12" customHeight="1" hidden="1"/>
    <row r="83" s="41" customFormat="1" ht="12" customHeight="1" hidden="1"/>
    <row r="84" s="41" customFormat="1" ht="12" customHeight="1" hidden="1"/>
    <row r="85" s="41" customFormat="1" ht="12" customHeight="1" hidden="1"/>
    <row r="86" s="41" customFormat="1" ht="12" customHeight="1" hidden="1"/>
    <row r="87" s="41" customFormat="1" ht="12" customHeight="1" hidden="1"/>
    <row r="88" s="41" customFormat="1" ht="12" customHeight="1" hidden="1"/>
    <row r="89" s="41" customFormat="1" ht="12" customHeight="1" hidden="1"/>
    <row r="90" s="41" customFormat="1" ht="12" customHeight="1" hidden="1"/>
    <row r="91" s="41" customFormat="1" ht="12" customHeight="1" hidden="1"/>
    <row r="92" s="41" customFormat="1" ht="12" customHeight="1" hidden="1"/>
    <row r="93" s="41" customFormat="1" ht="12" customHeight="1" hidden="1"/>
    <row r="94" s="41" customFormat="1" ht="12" customHeight="1" hidden="1"/>
    <row r="95" s="41" customFormat="1" ht="12" customHeight="1" hidden="1"/>
    <row r="96" s="41" customFormat="1" ht="12" customHeight="1" hidden="1"/>
    <row r="97" s="41" customFormat="1" ht="12" customHeight="1" hidden="1"/>
    <row r="98" s="41" customFormat="1" ht="12" customHeight="1" hidden="1"/>
    <row r="99" s="41" customFormat="1" ht="12" customHeight="1" hidden="1"/>
    <row r="100" s="41" customFormat="1" ht="12" customHeight="1" hidden="1"/>
    <row r="101" s="41" customFormat="1" ht="12" customHeight="1" hidden="1"/>
    <row r="102" s="41" customFormat="1" ht="12" customHeight="1" hidden="1"/>
    <row r="103" s="41" customFormat="1" ht="12" customHeight="1" hidden="1"/>
    <row r="104" s="41" customFormat="1" ht="12" customHeight="1" hidden="1"/>
    <row r="105" s="41" customFormat="1" ht="12" customHeight="1" hidden="1"/>
    <row r="106" s="41" customFormat="1" ht="12" customHeight="1" hidden="1"/>
    <row r="107" s="41" customFormat="1" ht="12" customHeight="1" hidden="1"/>
    <row r="108" s="41" customFormat="1" ht="12" customHeight="1" hidden="1"/>
    <row r="109" s="41" customFormat="1" ht="12" customHeight="1" hidden="1"/>
    <row r="110" s="41" customFormat="1" ht="12" customHeight="1" hidden="1"/>
    <row r="111" spans="15:16" s="41" customFormat="1" ht="12" customHeight="1" hidden="1">
      <c r="O111" s="74"/>
      <c r="P111" s="74"/>
    </row>
    <row r="112" spans="15:16" s="41" customFormat="1" ht="12" customHeight="1" hidden="1">
      <c r="O112" s="74"/>
      <c r="P112" s="74"/>
    </row>
    <row r="113" spans="15:16" s="41" customFormat="1" ht="12" customHeight="1" hidden="1">
      <c r="O113" s="74"/>
      <c r="P113" s="74"/>
    </row>
    <row r="114" s="41" customFormat="1" ht="12" customHeight="1" hidden="1"/>
    <row r="115" s="41" customFormat="1" ht="12" customHeight="1" hidden="1"/>
    <row r="116" s="41" customFormat="1" ht="12" customHeight="1" hidden="1"/>
    <row r="117" s="41" customFormat="1" ht="12" customHeight="1" hidden="1"/>
    <row r="118" s="41" customFormat="1" ht="12" customHeight="1" hidden="1"/>
    <row r="119" s="41" customFormat="1" ht="12" customHeight="1" hidden="1"/>
    <row r="120" s="41" customFormat="1" ht="12" customHeight="1" hidden="1"/>
    <row r="121" s="41" customFormat="1" ht="12" customHeight="1" hidden="1"/>
    <row r="122" s="41" customFormat="1" ht="12" customHeight="1" hidden="1"/>
    <row r="123" s="41" customFormat="1" ht="12" customHeight="1" hidden="1"/>
    <row r="124" s="41" customFormat="1" ht="12" customHeight="1" hidden="1"/>
    <row r="125" s="41" customFormat="1" ht="12" customHeight="1" hidden="1"/>
    <row r="126" spans="15:16" s="74" customFormat="1" ht="12" customHeight="1" hidden="1">
      <c r="O126" s="41"/>
      <c r="P126" s="41"/>
    </row>
    <row r="127" spans="15:16" s="74" customFormat="1" ht="12" customHeight="1" hidden="1">
      <c r="O127" s="41"/>
      <c r="P127" s="41"/>
    </row>
    <row r="128" spans="15:16" s="74" customFormat="1" ht="12" customHeight="1" hidden="1">
      <c r="O128" s="41"/>
      <c r="P128" s="41"/>
    </row>
    <row r="129" s="41" customFormat="1" ht="12" customHeight="1" hidden="1"/>
    <row r="130" s="41" customFormat="1" ht="12" customHeight="1" hidden="1"/>
    <row r="131" s="41" customFormat="1" ht="12" customHeight="1" hidden="1"/>
    <row r="132" s="41" customFormat="1" ht="12" customHeight="1" hidden="1"/>
    <row r="133" s="41" customFormat="1" ht="12" customHeight="1" hidden="1"/>
    <row r="134" s="41" customFormat="1" ht="12" customHeight="1" hidden="1"/>
    <row r="135" s="41" customFormat="1" ht="12" customHeight="1" hidden="1"/>
    <row r="136" s="41" customFormat="1" ht="12" customHeight="1" hidden="1"/>
    <row r="137" s="41" customFormat="1" ht="12" customHeight="1" hidden="1"/>
    <row r="138" s="41" customFormat="1" ht="12" customHeight="1" hidden="1"/>
    <row r="139" s="41" customFormat="1" ht="12" customHeight="1" hidden="1"/>
    <row r="140" s="41" customFormat="1" ht="12" customHeight="1" hidden="1"/>
    <row r="141" s="41" customFormat="1" ht="12" customHeight="1" hidden="1"/>
    <row r="142" s="41" customFormat="1" ht="12" customHeight="1" hidden="1"/>
    <row r="143" s="41" customFormat="1" ht="12" customHeight="1" hidden="1"/>
    <row r="144" s="41" customFormat="1" ht="12" customHeight="1" hidden="1"/>
    <row r="145" s="41" customFormat="1" ht="12" customHeight="1" hidden="1"/>
    <row r="146" s="41" customFormat="1" ht="12" customHeight="1" hidden="1"/>
    <row r="147" s="41" customFormat="1" ht="12" customHeight="1" hidden="1"/>
    <row r="148" s="41" customFormat="1" ht="12" customHeight="1" hidden="1"/>
    <row r="149" s="41" customFormat="1" ht="12" customHeight="1" hidden="1"/>
    <row r="150" s="41" customFormat="1" ht="12" customHeight="1" hidden="1"/>
    <row r="151" s="41" customFormat="1" ht="12" customHeight="1" hidden="1"/>
    <row r="152" s="41" customFormat="1" ht="12" customHeight="1" hidden="1"/>
    <row r="153" s="41" customFormat="1" ht="12" customHeight="1" hidden="1"/>
    <row r="154" s="41" customFormat="1" ht="12" customHeight="1" hidden="1"/>
    <row r="155" s="41" customFormat="1" ht="12" customHeight="1" hidden="1"/>
    <row r="156" s="41" customFormat="1" ht="12" customHeight="1" hidden="1"/>
    <row r="157" s="41" customFormat="1" ht="12" customHeight="1" hidden="1"/>
    <row r="158" s="41" customFormat="1" ht="12" customHeight="1" hidden="1"/>
    <row r="159" s="41" customFormat="1" ht="12" customHeight="1" hidden="1"/>
    <row r="160" s="41" customFormat="1" ht="12" customHeight="1" hidden="1"/>
    <row r="161" s="41" customFormat="1" ht="12" customHeight="1" hidden="1"/>
    <row r="162" s="41" customFormat="1" ht="12" customHeight="1" hidden="1"/>
    <row r="163" s="41" customFormat="1" ht="12" customHeight="1" hidden="1"/>
    <row r="164" s="41" customFormat="1" ht="12" customHeight="1" hidden="1"/>
    <row r="165" s="41" customFormat="1" ht="12" customHeight="1" hidden="1"/>
    <row r="166" s="41" customFormat="1" ht="12" customHeight="1" hidden="1"/>
    <row r="167" s="41" customFormat="1" ht="12" customHeight="1" hidden="1"/>
    <row r="168" s="41" customFormat="1" ht="12" customHeight="1" hidden="1"/>
    <row r="169" s="41" customFormat="1" ht="12" customHeight="1" hidden="1"/>
    <row r="170" s="41" customFormat="1" ht="12" customHeight="1" hidden="1"/>
    <row r="171" s="41" customFormat="1" ht="12" customHeight="1" hidden="1"/>
    <row r="172" s="41" customFormat="1" ht="12" customHeight="1" hidden="1"/>
    <row r="173" s="41" customFormat="1" ht="12" customHeight="1" hidden="1"/>
    <row r="174" spans="15:16" s="41" customFormat="1" ht="12" customHeight="1" hidden="1">
      <c r="O174" s="74"/>
      <c r="P174" s="74"/>
    </row>
    <row r="175" spans="15:16" s="41" customFormat="1" ht="12" customHeight="1" hidden="1">
      <c r="O175" s="74"/>
      <c r="P175" s="74"/>
    </row>
    <row r="176" s="41" customFormat="1" ht="12" customHeight="1" hidden="1"/>
    <row r="177" s="41" customFormat="1" ht="12" customHeight="1" hidden="1"/>
    <row r="178" s="41" customFormat="1" ht="12" customHeight="1" hidden="1"/>
    <row r="179" s="41" customFormat="1" ht="12" customHeight="1" hidden="1"/>
    <row r="180" s="41" customFormat="1" ht="12" customHeight="1" hidden="1"/>
    <row r="181" s="41" customFormat="1" ht="12" customHeight="1" hidden="1"/>
    <row r="182" s="41" customFormat="1" ht="12" customHeight="1" hidden="1"/>
    <row r="183" s="41" customFormat="1" ht="12" customHeight="1" hidden="1"/>
    <row r="184" s="41" customFormat="1" ht="12" customHeight="1" hidden="1"/>
    <row r="185" s="41" customFormat="1" ht="12" customHeight="1" hidden="1"/>
    <row r="186" s="41" customFormat="1" ht="12" customHeight="1" hidden="1"/>
    <row r="187" s="41" customFormat="1" ht="12" customHeight="1" hidden="1"/>
    <row r="188" s="41" customFormat="1" ht="12" customHeight="1" hidden="1"/>
    <row r="189" spans="15:16" s="74" customFormat="1" ht="12" customHeight="1" hidden="1">
      <c r="O189" s="41"/>
      <c r="P189" s="41"/>
    </row>
    <row r="190" spans="15:16" s="74" customFormat="1" ht="12" customHeight="1" hidden="1">
      <c r="O190" s="41"/>
      <c r="P190" s="41"/>
    </row>
    <row r="191" s="41" customFormat="1" ht="12" customHeight="1" hidden="1"/>
    <row r="192" s="41" customFormat="1" ht="12" customHeight="1" hidden="1"/>
    <row r="193" s="41" customFormat="1" ht="12" customHeight="1" hidden="1"/>
    <row r="194" s="41" customFormat="1" ht="12" customHeight="1" hidden="1"/>
    <row r="195" s="41" customFormat="1" ht="12" customHeight="1" hidden="1"/>
    <row r="196" s="41" customFormat="1" ht="12" customHeight="1" hidden="1"/>
    <row r="197" s="41" customFormat="1" ht="12" customHeight="1" hidden="1"/>
    <row r="198" s="41" customFormat="1" ht="12" customHeight="1" hidden="1"/>
    <row r="199" s="41" customFormat="1" ht="12" customHeight="1" hidden="1"/>
    <row r="200" s="41" customFormat="1" ht="12" customHeight="1" hidden="1"/>
    <row r="201" s="41" customFormat="1" ht="12" customHeight="1" hidden="1"/>
    <row r="202" s="41" customFormat="1" ht="12" customHeight="1" hidden="1"/>
    <row r="203" s="41" customFormat="1" ht="12" customHeight="1" hidden="1"/>
    <row r="204" s="41" customFormat="1" ht="12" customHeight="1" hidden="1"/>
    <row r="205" s="41" customFormat="1" ht="12" customHeight="1" hidden="1"/>
    <row r="206" s="41" customFormat="1" ht="12" customHeight="1" hidden="1"/>
    <row r="207" s="41" customFormat="1" ht="12" customHeight="1" hidden="1"/>
    <row r="208" s="41" customFormat="1" ht="12" customHeight="1" hidden="1"/>
    <row r="209" s="41" customFormat="1" ht="12" customHeight="1" hidden="1"/>
    <row r="210" s="41" customFormat="1" ht="12" customHeight="1" hidden="1"/>
    <row r="211" s="41" customFormat="1" ht="12" customHeight="1" hidden="1"/>
    <row r="212" s="41" customFormat="1" ht="12" customHeight="1" hidden="1"/>
    <row r="213" s="41" customFormat="1" ht="12" customHeight="1" hidden="1"/>
    <row r="214" s="41" customFormat="1" ht="12" customHeight="1" hidden="1"/>
    <row r="215" s="41" customFormat="1" ht="12" customHeight="1" hidden="1"/>
    <row r="216" s="41" customFormat="1" ht="12" customHeight="1" hidden="1"/>
    <row r="217" s="41" customFormat="1" ht="12" customHeight="1" hidden="1"/>
    <row r="218" s="41" customFormat="1" ht="12" customHeight="1" hidden="1"/>
    <row r="219" s="41" customFormat="1" ht="12" customHeight="1" hidden="1"/>
    <row r="220" s="41" customFormat="1" ht="12" customHeight="1" hidden="1"/>
    <row r="221" s="41" customFormat="1" ht="12" customHeight="1" hidden="1"/>
    <row r="222" s="41" customFormat="1" ht="12" customHeight="1" hidden="1"/>
    <row r="223" s="41" customFormat="1" ht="12" customHeight="1" hidden="1"/>
    <row r="224" s="41" customFormat="1" ht="12" customHeight="1" hidden="1"/>
    <row r="225" s="41" customFormat="1" ht="12" customHeight="1" hidden="1"/>
    <row r="226" s="41" customFormat="1" ht="12" customHeight="1" hidden="1"/>
    <row r="227" s="41" customFormat="1" ht="12" customHeight="1" hidden="1"/>
    <row r="228" s="41" customFormat="1" ht="12" customHeight="1" hidden="1"/>
    <row r="229" s="41" customFormat="1" ht="12" customHeight="1" hidden="1"/>
    <row r="230" s="41" customFormat="1" ht="12" customHeight="1" hidden="1"/>
    <row r="231" s="41" customFormat="1" ht="12" customHeight="1" hidden="1"/>
    <row r="232" s="41" customFormat="1" ht="12" customHeight="1" hidden="1"/>
    <row r="233" spans="15:16" s="41" customFormat="1" ht="12" customHeight="1" hidden="1">
      <c r="O233" s="74"/>
      <c r="P233" s="74"/>
    </row>
    <row r="234" spans="15:16" s="41" customFormat="1" ht="12" customHeight="1" hidden="1">
      <c r="O234" s="74"/>
      <c r="P234" s="74"/>
    </row>
    <row r="235" s="41" customFormat="1" ht="12" customHeight="1" hidden="1"/>
    <row r="236" s="41" customFormat="1" ht="12" customHeight="1" hidden="1"/>
    <row r="237" s="41" customFormat="1" ht="12" customHeight="1" hidden="1"/>
    <row r="238" s="41" customFormat="1" ht="12" customHeight="1" hidden="1"/>
    <row r="239" s="41" customFormat="1" ht="12" customHeight="1" hidden="1"/>
    <row r="240" s="41" customFormat="1" ht="12" customHeight="1" hidden="1"/>
    <row r="241" s="41" customFormat="1" ht="12" customHeight="1" hidden="1"/>
    <row r="242" s="41" customFormat="1" ht="12" customHeight="1" hidden="1"/>
    <row r="243" s="41" customFormat="1" ht="12" customHeight="1" hidden="1"/>
    <row r="244" s="41" customFormat="1" ht="12" customHeight="1" hidden="1"/>
    <row r="245" s="41" customFormat="1" ht="12" customHeight="1" hidden="1"/>
    <row r="246" s="41" customFormat="1" ht="12" customHeight="1" hidden="1"/>
    <row r="247" s="41" customFormat="1" ht="12" customHeight="1" hidden="1"/>
    <row r="248" spans="15:16" s="74" customFormat="1" ht="12" customHeight="1" hidden="1">
      <c r="O248" s="41"/>
      <c r="P248" s="41"/>
    </row>
    <row r="249" spans="15:16" s="74" customFormat="1" ht="12" customHeight="1" hidden="1">
      <c r="O249" s="41"/>
      <c r="P249" s="41"/>
    </row>
    <row r="250" s="41" customFormat="1" ht="12" customHeight="1" hidden="1"/>
    <row r="251" s="41" customFormat="1" ht="12" customHeight="1" hidden="1"/>
    <row r="252" s="41" customFormat="1" ht="12" customHeight="1" hidden="1"/>
    <row r="253" s="41" customFormat="1" ht="12" customHeight="1" hidden="1"/>
    <row r="254" s="41" customFormat="1" ht="12" customHeight="1" hidden="1"/>
    <row r="255" s="41" customFormat="1" ht="12" customHeight="1" hidden="1"/>
    <row r="256" s="41" customFormat="1" ht="12" customHeight="1" hidden="1"/>
    <row r="257" s="41" customFormat="1" ht="12" customHeight="1" hidden="1"/>
    <row r="258" s="41" customFormat="1" ht="12" customHeight="1" hidden="1"/>
    <row r="259" s="41" customFormat="1" ht="12" customHeight="1" hidden="1"/>
    <row r="260" s="41" customFormat="1" ht="12" customHeight="1" hidden="1"/>
    <row r="261" s="41" customFormat="1" ht="12" customHeight="1" hidden="1"/>
    <row r="262" s="41" customFormat="1" ht="12" customHeight="1" hidden="1"/>
    <row r="263" s="41" customFormat="1" ht="12" customHeight="1" hidden="1"/>
    <row r="264" s="41" customFormat="1" ht="12" customHeight="1" hidden="1"/>
    <row r="265" s="41" customFormat="1" ht="12" customHeight="1" hidden="1"/>
    <row r="266" s="41" customFormat="1" ht="12" customHeight="1" hidden="1"/>
    <row r="267" s="41" customFormat="1" ht="12" customHeight="1" hidden="1"/>
    <row r="268" s="41" customFormat="1" ht="12" customHeight="1" hidden="1"/>
    <row r="269" s="41" customFormat="1" ht="12" customHeight="1" hidden="1"/>
    <row r="270" s="41" customFormat="1" ht="12" customHeight="1" hidden="1"/>
    <row r="271" s="41" customFormat="1" ht="12" customHeight="1" hidden="1"/>
    <row r="272" s="41" customFormat="1" ht="12" customHeight="1" hidden="1"/>
    <row r="273" s="41" customFormat="1" ht="12" customHeight="1" hidden="1"/>
    <row r="274" s="41" customFormat="1" ht="12" customHeight="1" hidden="1"/>
    <row r="275" s="41" customFormat="1" ht="12" customHeight="1" hidden="1"/>
    <row r="276" s="41" customFormat="1" ht="12" customHeight="1" hidden="1"/>
    <row r="277" s="41" customFormat="1" ht="12" customHeight="1" hidden="1"/>
    <row r="278" s="41" customFormat="1" ht="12" customHeight="1" hidden="1"/>
    <row r="279" s="41" customFormat="1" ht="12" customHeight="1" hidden="1"/>
    <row r="280" s="41" customFormat="1" ht="12" customHeight="1" hidden="1"/>
    <row r="281" s="41" customFormat="1" ht="12" customHeight="1" hidden="1"/>
    <row r="282" s="41" customFormat="1" ht="12" customHeight="1" hidden="1"/>
    <row r="283" s="41" customFormat="1" ht="12" customHeight="1" hidden="1"/>
    <row r="284" s="41" customFormat="1" ht="12" customHeight="1" hidden="1"/>
    <row r="285" s="41" customFormat="1" ht="12" customHeight="1" hidden="1"/>
    <row r="286" s="41" customFormat="1" ht="12" customHeight="1" hidden="1"/>
    <row r="287" s="41" customFormat="1" ht="12" customHeight="1" hidden="1"/>
    <row r="288" s="41" customFormat="1" ht="12" customHeight="1" hidden="1"/>
    <row r="289" s="41" customFormat="1" ht="12" customHeight="1" hidden="1"/>
    <row r="290" s="41" customFormat="1" ht="12" customHeight="1" hidden="1"/>
    <row r="291" s="41" customFormat="1" ht="12" customHeight="1" hidden="1"/>
    <row r="292" s="41" customFormat="1" ht="12" customHeight="1" hidden="1"/>
    <row r="293" s="41" customFormat="1" ht="12" customHeight="1" hidden="1"/>
    <row r="294" s="41" customFormat="1" ht="12" customHeight="1" hidden="1"/>
    <row r="295" s="41" customFormat="1" ht="12" customHeight="1" hidden="1"/>
    <row r="296" s="41" customFormat="1" ht="12" customHeight="1" hidden="1"/>
    <row r="297" s="41" customFormat="1" ht="12" customHeight="1" hidden="1"/>
    <row r="298" s="41" customFormat="1" ht="12" customHeight="1" hidden="1"/>
    <row r="299" s="41" customFormat="1" ht="12" customHeight="1" hidden="1"/>
    <row r="300" s="41" customFormat="1" ht="12" customHeight="1" hidden="1"/>
    <row r="301" s="41" customFormat="1" ht="12" customHeight="1" hidden="1"/>
    <row r="302" s="41" customFormat="1" ht="12" customHeight="1" hidden="1"/>
    <row r="303" s="41" customFormat="1" ht="12" customHeight="1" hidden="1"/>
    <row r="304" s="41" customFormat="1" ht="12" customHeight="1" hidden="1"/>
    <row r="305" s="41" customFormat="1" ht="12" customHeight="1" hidden="1"/>
    <row r="306" s="41" customFormat="1" ht="12" customHeight="1" hidden="1"/>
    <row r="307" s="41" customFormat="1" ht="12" customHeight="1" hidden="1"/>
    <row r="308" s="41" customFormat="1" ht="12" customHeight="1" hidden="1"/>
    <row r="309" s="41" customFormat="1" ht="12" customHeight="1" hidden="1"/>
    <row r="310" spans="15:16" s="41" customFormat="1" ht="12" customHeight="1" hidden="1">
      <c r="O310" s="74"/>
      <c r="P310" s="74"/>
    </row>
    <row r="311" spans="15:16" s="41" customFormat="1" ht="12" customHeight="1" hidden="1">
      <c r="O311" s="74"/>
      <c r="P311" s="74"/>
    </row>
    <row r="312" spans="15:16" s="41" customFormat="1" ht="12" customHeight="1" hidden="1">
      <c r="O312" s="74"/>
      <c r="P312" s="74"/>
    </row>
    <row r="313" s="41" customFormat="1" ht="12" customHeight="1" hidden="1"/>
    <row r="314" s="41" customFormat="1" ht="12" customHeight="1" hidden="1"/>
    <row r="315" s="41" customFormat="1" ht="12" customHeight="1" hidden="1"/>
    <row r="316" s="41" customFormat="1" ht="12" customHeight="1" hidden="1"/>
    <row r="317" s="41" customFormat="1" ht="12" customHeight="1" hidden="1"/>
    <row r="318" s="41" customFormat="1" ht="12" customHeight="1" hidden="1"/>
    <row r="319" s="41" customFormat="1" ht="12" customHeight="1" hidden="1"/>
    <row r="320" s="41" customFormat="1" ht="12" customHeight="1" hidden="1"/>
    <row r="321" s="41" customFormat="1" ht="12" customHeight="1" hidden="1"/>
    <row r="322" s="41" customFormat="1" ht="12" customHeight="1" hidden="1"/>
    <row r="323" s="41" customFormat="1" ht="12" customHeight="1" hidden="1"/>
    <row r="324" s="41" customFormat="1" ht="12" customHeight="1" hidden="1"/>
    <row r="325" spans="15:16" s="74" customFormat="1" ht="12" customHeight="1" hidden="1">
      <c r="O325" s="41"/>
      <c r="P325" s="41"/>
    </row>
    <row r="326" spans="15:16" s="74" customFormat="1" ht="12" customHeight="1" hidden="1">
      <c r="O326" s="41"/>
      <c r="P326" s="41"/>
    </row>
    <row r="327" spans="15:16" s="74" customFormat="1" ht="12" customHeight="1" hidden="1">
      <c r="O327" s="41"/>
      <c r="P327" s="41"/>
    </row>
    <row r="328" s="41" customFormat="1" ht="12" customHeight="1" hidden="1"/>
    <row r="329" s="41" customFormat="1" ht="12" customHeight="1" hidden="1"/>
    <row r="330" s="41" customFormat="1" ht="12" customHeight="1" hidden="1"/>
    <row r="331" s="41" customFormat="1" ht="12" customHeight="1" hidden="1"/>
    <row r="332" s="41" customFormat="1" ht="12" customHeight="1" hidden="1"/>
    <row r="333" s="41" customFormat="1" ht="12" customHeight="1" hidden="1"/>
    <row r="334" s="41" customFormat="1" ht="12" customHeight="1" hidden="1"/>
    <row r="335" s="41" customFormat="1" ht="12" customHeight="1" hidden="1"/>
    <row r="336" s="41" customFormat="1" ht="12" customHeight="1" hidden="1"/>
    <row r="337" s="41" customFormat="1" ht="12" customHeight="1" hidden="1"/>
    <row r="338" s="41" customFormat="1" ht="12" customHeight="1" hidden="1"/>
    <row r="339" s="41" customFormat="1" ht="12" customHeight="1" hidden="1"/>
    <row r="340" s="41" customFormat="1" ht="12" customHeight="1" hidden="1"/>
    <row r="341" s="41" customFormat="1" ht="12" customHeight="1" hidden="1"/>
    <row r="342" s="41" customFormat="1" ht="12" customHeight="1" hidden="1"/>
    <row r="343" s="41" customFormat="1" ht="12" customHeight="1" hidden="1"/>
    <row r="344" s="41" customFormat="1" ht="12" customHeight="1" hidden="1"/>
    <row r="345" s="41" customFormat="1" ht="12" customHeight="1" hidden="1"/>
    <row r="346" s="41" customFormat="1" ht="12" customHeight="1" hidden="1"/>
    <row r="347" s="41" customFormat="1" ht="12" customHeight="1" hidden="1"/>
    <row r="348" s="41" customFormat="1" ht="12" customHeight="1" hidden="1"/>
    <row r="349" s="41" customFormat="1" ht="12" customHeight="1" hidden="1"/>
    <row r="350" s="41" customFormat="1" ht="12" customHeight="1" hidden="1"/>
    <row r="351" s="41" customFormat="1" ht="12" customHeight="1" hidden="1"/>
    <row r="352" s="41" customFormat="1" ht="12" customHeight="1" hidden="1"/>
    <row r="353" s="41" customFormat="1" ht="12" customHeight="1" hidden="1"/>
    <row r="354" s="41" customFormat="1" ht="12" customHeight="1" hidden="1"/>
    <row r="355" s="41" customFormat="1" ht="12" customHeight="1" hidden="1"/>
    <row r="356" s="41" customFormat="1" ht="12" customHeight="1" hidden="1"/>
    <row r="357" s="41" customFormat="1" ht="12" customHeight="1" hidden="1"/>
    <row r="358" s="41" customFormat="1" ht="12" customHeight="1" hidden="1"/>
    <row r="359" s="41" customFormat="1" ht="12" customHeight="1" hidden="1"/>
    <row r="360" s="41" customFormat="1" ht="12" customHeight="1" hidden="1"/>
    <row r="361" s="41" customFormat="1" ht="12" customHeight="1" hidden="1"/>
    <row r="362" s="41" customFormat="1" ht="12" customHeight="1" hidden="1"/>
    <row r="363" spans="15:16" s="41" customFormat="1" ht="12" customHeight="1" hidden="1">
      <c r="O363"/>
      <c r="P363"/>
    </row>
    <row r="364" spans="15:16" s="41" customFormat="1" ht="12" customHeight="1" hidden="1">
      <c r="O364"/>
      <c r="P364"/>
    </row>
    <row r="365" spans="15:16" s="41" customFormat="1" ht="12" customHeight="1" hidden="1">
      <c r="O365"/>
      <c r="P365"/>
    </row>
    <row r="366" spans="15:16" s="41" customFormat="1" ht="12" customHeight="1" hidden="1">
      <c r="O366"/>
      <c r="P366"/>
    </row>
    <row r="367" spans="15:16" s="41" customFormat="1" ht="12" customHeight="1" hidden="1">
      <c r="O367"/>
      <c r="P367"/>
    </row>
    <row r="368" spans="15:16" s="41" customFormat="1" ht="12" customHeight="1" hidden="1">
      <c r="O368"/>
      <c r="P368"/>
    </row>
    <row r="369" spans="15:16" s="41" customFormat="1" ht="12" customHeight="1" hidden="1">
      <c r="O369"/>
      <c r="P369"/>
    </row>
    <row r="370" spans="15:16" s="41" customFormat="1" ht="12" customHeight="1" hidden="1">
      <c r="O370"/>
      <c r="P370"/>
    </row>
    <row r="371" spans="15:16" s="41" customFormat="1" ht="12" customHeight="1" hidden="1">
      <c r="O371"/>
      <c r="P371"/>
    </row>
    <row r="372" spans="15:16" s="41" customFormat="1" ht="12" customHeight="1" hidden="1">
      <c r="O372"/>
      <c r="P372"/>
    </row>
    <row r="373" spans="15:16" s="41" customFormat="1" ht="12" customHeight="1" hidden="1">
      <c r="O373"/>
      <c r="P373"/>
    </row>
    <row r="374" spans="15:16" s="41" customFormat="1" ht="12" customHeight="1" hidden="1">
      <c r="O374"/>
      <c r="P374"/>
    </row>
    <row r="375" spans="15:16" s="41" customFormat="1" ht="12" customHeight="1" hidden="1">
      <c r="O375"/>
      <c r="P375"/>
    </row>
    <row r="376" spans="15:16" s="41" customFormat="1" ht="8.25" customHeight="1" hidden="1">
      <c r="O376"/>
      <c r="P376"/>
    </row>
    <row r="377" spans="15:16" s="41" customFormat="1" ht="8.25" customHeight="1" hidden="1">
      <c r="O377"/>
      <c r="P377"/>
    </row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spans="1:27" ht="8.25" customHeight="1" hidden="1">
      <c r="A431" s="3"/>
      <c r="AA431" s="3"/>
    </row>
    <row r="432" spans="1:27" ht="8.25" customHeight="1" hidden="1">
      <c r="A432" s="3"/>
      <c r="AA432" s="3"/>
    </row>
    <row r="433" spans="1:27" ht="7.5" customHeight="1" hidden="1">
      <c r="A433" s="3"/>
      <c r="AA433" s="3"/>
    </row>
    <row r="434" spans="1:27" ht="9" customHeight="1" hidden="1">
      <c r="A434" s="3"/>
      <c r="AA434" s="3"/>
    </row>
    <row r="435" spans="1:27" ht="19.5" customHeight="1" hidden="1">
      <c r="A435" s="3"/>
      <c r="AA435" s="3"/>
    </row>
    <row r="436" spans="1:27" ht="20.25" customHeight="1" hidden="1">
      <c r="A436" s="3"/>
      <c r="AA436" s="3"/>
    </row>
    <row r="437" spans="1:27" ht="6.75" customHeight="1" hidden="1">
      <c r="A437" s="3"/>
      <c r="AA437" s="3"/>
    </row>
    <row r="438" spans="1:27" ht="21" customHeight="1" hidden="1">
      <c r="A438" s="3"/>
      <c r="AA438" s="3"/>
    </row>
    <row r="439" spans="1:27" ht="19.5" customHeight="1" hidden="1">
      <c r="A439" s="3"/>
      <c r="AA439" s="3"/>
    </row>
    <row r="440" spans="1:27" ht="12" customHeight="1" hidden="1">
      <c r="A440" s="3"/>
      <c r="AA440" s="3"/>
    </row>
    <row r="441" spans="1:27" ht="16.5" customHeight="1" hidden="1">
      <c r="A441" s="3"/>
      <c r="AA441" s="3"/>
    </row>
    <row r="442" spans="1:27" ht="12" customHeight="1" hidden="1">
      <c r="A442" s="3"/>
      <c r="AA442" s="3"/>
    </row>
    <row r="443" spans="1:27" ht="16.5" customHeight="1" hidden="1">
      <c r="A443" s="3"/>
      <c r="AA443" s="3"/>
    </row>
    <row r="444" spans="1:27" ht="12" customHeight="1" hidden="1">
      <c r="A444" s="3"/>
      <c r="AA444" s="3"/>
    </row>
    <row r="445" spans="1:27" ht="12" customHeight="1" hidden="1">
      <c r="A445" s="3"/>
      <c r="AA445" s="3"/>
    </row>
    <row r="446" spans="1:27" ht="12" customHeight="1" hidden="1">
      <c r="A446" s="3"/>
      <c r="AA446" s="3"/>
    </row>
    <row r="447" spans="1:27" ht="12" customHeight="1" hidden="1">
      <c r="A447" s="3"/>
      <c r="AA447" s="3"/>
    </row>
    <row r="448" spans="1:27" ht="15.75" customHeight="1" hidden="1">
      <c r="A448" s="3"/>
      <c r="AA448" s="3"/>
    </row>
    <row r="449" spans="1:27" ht="12" customHeight="1" hidden="1">
      <c r="A449" s="3"/>
      <c r="AA449" s="3"/>
    </row>
    <row r="450" spans="1:27" ht="12" customHeight="1" hidden="1">
      <c r="A450" s="3"/>
      <c r="AA450" s="3"/>
    </row>
    <row r="451" spans="1:27" ht="7.5" customHeight="1" hidden="1">
      <c r="A451" s="3"/>
      <c r="AA451" s="3"/>
    </row>
    <row r="452" spans="1:27" ht="7.5" customHeight="1" hidden="1">
      <c r="A452" s="3"/>
      <c r="AA452" s="3"/>
    </row>
    <row r="453" spans="1:27" ht="12" customHeight="1" hidden="1">
      <c r="A453" s="3"/>
      <c r="AA453" s="3"/>
    </row>
    <row r="454" spans="1:27" ht="12" customHeight="1" hidden="1">
      <c r="A454" s="3"/>
      <c r="AA454" s="3"/>
    </row>
    <row r="455" spans="1:27" ht="12" customHeight="1" hidden="1">
      <c r="A455" s="3"/>
      <c r="AA455" s="3"/>
    </row>
    <row r="456" spans="1:27" ht="12" customHeight="1" hidden="1">
      <c r="A456" s="3"/>
      <c r="AA456" s="3"/>
    </row>
    <row r="457" spans="1:27" ht="12" customHeight="1" hidden="1">
      <c r="A457" s="3"/>
      <c r="AA457" s="3"/>
    </row>
    <row r="458" spans="1:27" ht="12" customHeight="1" hidden="1">
      <c r="A458" s="3"/>
      <c r="AA458" s="3"/>
    </row>
    <row r="459" spans="1:27" ht="12" customHeight="1" hidden="1">
      <c r="A459" s="3"/>
      <c r="AA459" s="3"/>
    </row>
    <row r="460" spans="1:27" ht="12" customHeight="1" hidden="1">
      <c r="A460" s="3"/>
      <c r="AA460" s="3"/>
    </row>
    <row r="461" spans="1:27" ht="12" customHeight="1" hidden="1">
      <c r="A461" s="3"/>
      <c r="AA461" s="3"/>
    </row>
    <row r="462" spans="1:27" ht="12" customHeight="1" hidden="1">
      <c r="A462" s="3"/>
      <c r="AA462" s="3"/>
    </row>
    <row r="463" spans="1:27" ht="12" customHeight="1" hidden="1">
      <c r="A463" s="3"/>
      <c r="AA463" s="3"/>
    </row>
    <row r="464" spans="1:27" ht="12" customHeight="1" hidden="1">
      <c r="A464" s="3"/>
      <c r="AA464" s="3"/>
    </row>
    <row r="465" spans="1:27" ht="12" customHeight="1" hidden="1">
      <c r="A465" s="3"/>
      <c r="AA465" s="3"/>
    </row>
    <row r="466" spans="1:27" ht="12" customHeight="1" hidden="1">
      <c r="A466" s="3"/>
      <c r="AA466" s="3"/>
    </row>
    <row r="467" spans="1:27" ht="12" customHeight="1" hidden="1">
      <c r="A467" s="3"/>
      <c r="AA467" s="3"/>
    </row>
    <row r="468" spans="1:27" ht="12" customHeight="1" hidden="1">
      <c r="A468" s="3"/>
      <c r="AA468" s="3"/>
    </row>
    <row r="469" spans="1:27" ht="12" customHeight="1" hidden="1">
      <c r="A469" s="3"/>
      <c r="AA469" s="3"/>
    </row>
    <row r="470" spans="1:27" ht="12" customHeight="1" hidden="1">
      <c r="A470" s="3"/>
      <c r="AA470" s="3"/>
    </row>
    <row r="471" spans="1:27" ht="12" customHeight="1" hidden="1">
      <c r="A471" s="3"/>
      <c r="AA471" s="3"/>
    </row>
    <row r="472" spans="1:27" ht="12" customHeight="1" hidden="1">
      <c r="A472" s="3"/>
      <c r="AA472" s="3"/>
    </row>
    <row r="473" spans="1:27" ht="12" customHeight="1" hidden="1">
      <c r="A473" s="3"/>
      <c r="AA473" s="3"/>
    </row>
    <row r="474" spans="1:27" ht="12" customHeight="1" hidden="1">
      <c r="A474" s="3"/>
      <c r="AA474" s="3"/>
    </row>
    <row r="475" spans="1:27" ht="12" customHeight="1" hidden="1">
      <c r="A475" s="3"/>
      <c r="AA475" s="3"/>
    </row>
    <row r="476" spans="1:27" ht="12" customHeight="1" hidden="1">
      <c r="A476" s="3"/>
      <c r="AA476" s="3"/>
    </row>
    <row r="477" spans="1:27" ht="12" customHeight="1" hidden="1">
      <c r="A477" s="3"/>
      <c r="AA477" s="3"/>
    </row>
    <row r="478" spans="1:27" ht="12" customHeight="1" hidden="1">
      <c r="A478" s="3"/>
      <c r="AA478" s="3"/>
    </row>
    <row r="479" spans="1:27" ht="12" customHeight="1" hidden="1">
      <c r="A479" s="3"/>
      <c r="AA479" s="3"/>
    </row>
    <row r="480" spans="1:27" ht="12" customHeight="1" hidden="1">
      <c r="A480" s="3"/>
      <c r="AA480" s="3"/>
    </row>
    <row r="481" spans="1:27" ht="12" customHeight="1" hidden="1">
      <c r="A481" s="3"/>
      <c r="AA481" s="3"/>
    </row>
    <row r="482" spans="1:27" ht="12" customHeight="1" hidden="1">
      <c r="A482" s="3"/>
      <c r="AA482" s="3"/>
    </row>
    <row r="483" spans="1:27" ht="12" customHeight="1" hidden="1">
      <c r="A483" s="3"/>
      <c r="AA483" s="3"/>
    </row>
    <row r="484" spans="1:27" ht="12" customHeight="1" hidden="1">
      <c r="A484" s="3"/>
      <c r="AA484" s="3"/>
    </row>
    <row r="485" spans="1:27" ht="12" customHeight="1" hidden="1">
      <c r="A485" s="3"/>
      <c r="AA485" s="3"/>
    </row>
    <row r="486" spans="1:27" ht="12" customHeight="1" hidden="1">
      <c r="A486" s="3"/>
      <c r="AA486" s="3"/>
    </row>
    <row r="487" spans="1:27" ht="12" customHeight="1" hidden="1">
      <c r="A487" s="3"/>
      <c r="AA487" s="3"/>
    </row>
    <row r="488" spans="1:27" ht="12" customHeight="1" hidden="1">
      <c r="A488" s="3"/>
      <c r="AA488" s="3"/>
    </row>
    <row r="489" spans="1:27" ht="12" customHeight="1" hidden="1">
      <c r="A489" s="3"/>
      <c r="AA489" s="3"/>
    </row>
    <row r="490" spans="1:27" ht="12" customHeight="1" hidden="1">
      <c r="A490" s="3"/>
      <c r="AA490" s="3"/>
    </row>
    <row r="491" spans="1:27" ht="12" customHeight="1" hidden="1">
      <c r="A491" s="3"/>
      <c r="AA491" s="3"/>
    </row>
    <row r="492" spans="1:27" ht="12" customHeight="1" hidden="1">
      <c r="A492" s="3"/>
      <c r="AA492" s="3"/>
    </row>
    <row r="493" spans="1:27" ht="12" customHeight="1" hidden="1">
      <c r="A493" s="3"/>
      <c r="AA493" s="3"/>
    </row>
    <row r="494" spans="1:27" ht="12" customHeight="1" hidden="1">
      <c r="A494" s="3"/>
      <c r="AA494" s="3"/>
    </row>
    <row r="495" spans="1:27" ht="12" customHeight="1" hidden="1">
      <c r="A495" s="3"/>
      <c r="AA495" s="3"/>
    </row>
    <row r="496" spans="1:27" ht="12" customHeight="1" hidden="1">
      <c r="A496" s="3"/>
      <c r="AA496" s="3"/>
    </row>
    <row r="497" spans="1:27" ht="12" customHeight="1" hidden="1">
      <c r="A497" s="3"/>
      <c r="AA497" s="3"/>
    </row>
    <row r="498" spans="1:27" ht="12" customHeight="1" hidden="1">
      <c r="A498" s="3"/>
      <c r="AA498" s="3"/>
    </row>
    <row r="499" spans="1:27" ht="12" customHeight="1" hidden="1">
      <c r="A499" s="3"/>
      <c r="AA499" s="3"/>
    </row>
    <row r="500" spans="1:27" ht="12" customHeight="1" hidden="1">
      <c r="A500" s="3"/>
      <c r="AA500" s="3"/>
    </row>
    <row r="501" spans="1:27" ht="12" customHeight="1" hidden="1">
      <c r="A501" s="3"/>
      <c r="AA501" s="3"/>
    </row>
    <row r="502" spans="1:27" ht="12" customHeight="1" hidden="1">
      <c r="A502" s="3"/>
      <c r="AA502" s="3"/>
    </row>
    <row r="503" spans="1:27" ht="12" customHeight="1" hidden="1">
      <c r="A503" s="3"/>
      <c r="AA503" s="3"/>
    </row>
    <row r="504" spans="1:27" ht="12" customHeight="1" hidden="1">
      <c r="A504" s="3"/>
      <c r="AA504" s="3"/>
    </row>
    <row r="505" spans="1:27" ht="12" customHeight="1" hidden="1">
      <c r="A505" s="3"/>
      <c r="AA505" s="3"/>
    </row>
    <row r="506" spans="1:27" ht="12" customHeight="1" hidden="1">
      <c r="A506" s="3"/>
      <c r="AA506" s="3"/>
    </row>
    <row r="507" spans="1:27" ht="12" customHeight="1" hidden="1">
      <c r="A507" s="3"/>
      <c r="AA507" s="3"/>
    </row>
    <row r="508" spans="1:27" ht="12" customHeight="1" hidden="1">
      <c r="A508" s="3"/>
      <c r="AA508" s="3"/>
    </row>
    <row r="509" spans="1:27" ht="12" customHeight="1" hidden="1">
      <c r="A509" s="3"/>
      <c r="AA509" s="3"/>
    </row>
    <row r="510" spans="1:27" ht="12" customHeight="1" hidden="1">
      <c r="A510" s="3"/>
      <c r="AA510" s="3"/>
    </row>
    <row r="511" spans="1:27" ht="12" customHeight="1" hidden="1">
      <c r="A511" s="3"/>
      <c r="AA511" s="3"/>
    </row>
    <row r="512" spans="1:27" ht="12" customHeight="1" hidden="1">
      <c r="A512" s="3"/>
      <c r="AA512" s="3"/>
    </row>
    <row r="513" spans="1:27" ht="12" customHeight="1" hidden="1">
      <c r="A513" s="3"/>
      <c r="AA513" s="3"/>
    </row>
    <row r="514" spans="1:27" ht="12" customHeight="1" hidden="1">
      <c r="A514" s="3"/>
      <c r="AA514" s="3"/>
    </row>
    <row r="515" spans="1:27" ht="12" customHeight="1" hidden="1">
      <c r="A515" s="3"/>
      <c r="AA515" s="3"/>
    </row>
    <row r="516" spans="1:27" ht="12" customHeight="1" hidden="1">
      <c r="A516" s="3"/>
      <c r="AA516" s="3"/>
    </row>
    <row r="517" spans="1:27" ht="12" customHeight="1" hidden="1">
      <c r="A517" s="3"/>
      <c r="AA517" s="3"/>
    </row>
    <row r="518" spans="1:27" ht="12" customHeight="1" hidden="1">
      <c r="A518" s="3"/>
      <c r="AA518" s="3"/>
    </row>
    <row r="519" spans="1:27" ht="12" customHeight="1" hidden="1">
      <c r="A519" s="3"/>
      <c r="AA519" s="3"/>
    </row>
    <row r="520" spans="1:27" ht="12" customHeight="1" hidden="1">
      <c r="A520" s="3"/>
      <c r="AA520" s="3"/>
    </row>
    <row r="521" spans="1:27" ht="12" customHeight="1" hidden="1">
      <c r="A521" s="3"/>
      <c r="AA521" s="3"/>
    </row>
    <row r="522" spans="1:27" ht="12" customHeight="1" hidden="1">
      <c r="A522" s="3"/>
      <c r="AA522" s="3"/>
    </row>
    <row r="523" spans="1:27" ht="12" customHeight="1" hidden="1">
      <c r="A523" s="3"/>
      <c r="AA523" s="3"/>
    </row>
    <row r="524" spans="1:27" ht="12" customHeight="1" hidden="1">
      <c r="A524" s="3"/>
      <c r="AA524" s="3"/>
    </row>
    <row r="525" spans="1:27" ht="12" customHeight="1" hidden="1">
      <c r="A525" s="3"/>
      <c r="AA525" s="3"/>
    </row>
    <row r="526" spans="1:27" ht="12" customHeight="1" hidden="1">
      <c r="A526" s="3"/>
      <c r="AA526" s="3"/>
    </row>
    <row r="527" spans="1:27" ht="12" customHeight="1" hidden="1">
      <c r="A527" s="3"/>
      <c r="AA527" s="3"/>
    </row>
    <row r="528" spans="1:27" ht="12" customHeight="1" hidden="1">
      <c r="A528" s="3"/>
      <c r="AA528" s="3"/>
    </row>
    <row r="529" spans="1:27" ht="12" customHeight="1" hidden="1">
      <c r="A529" s="3"/>
      <c r="AA529" s="3"/>
    </row>
    <row r="530" spans="1:27" ht="12" customHeight="1" hidden="1">
      <c r="A530" s="3"/>
      <c r="AA530" s="3"/>
    </row>
    <row r="531" spans="1:27" ht="8.25" customHeight="1" hidden="1">
      <c r="A531" s="3"/>
      <c r="AA531" s="3"/>
    </row>
    <row r="532" spans="1:27" ht="8.25" customHeight="1" hidden="1">
      <c r="A532" s="3"/>
      <c r="AA532" s="3"/>
    </row>
    <row r="533" spans="1:27" ht="7.5" customHeight="1" hidden="1">
      <c r="A533" s="3"/>
      <c r="AA533" s="3"/>
    </row>
    <row r="534" spans="1:27" ht="9" customHeight="1" hidden="1">
      <c r="A534" s="3"/>
      <c r="AA534" s="3"/>
    </row>
    <row r="535" spans="1:27" ht="19.5" customHeight="1" hidden="1">
      <c r="A535" s="3"/>
      <c r="AA535" s="3"/>
    </row>
    <row r="536" spans="1:27" ht="20.25" customHeight="1" hidden="1">
      <c r="A536" s="3"/>
      <c r="AA536" s="3"/>
    </row>
    <row r="537" spans="1:27" ht="6.75" customHeight="1" hidden="1">
      <c r="A537" s="3"/>
      <c r="AA537" s="3"/>
    </row>
    <row r="538" spans="1:27" ht="21" customHeight="1" hidden="1">
      <c r="A538" s="3"/>
      <c r="AA538" s="3"/>
    </row>
    <row r="539" spans="1:27" ht="19.5" customHeight="1" hidden="1">
      <c r="A539" s="3"/>
      <c r="AA539" s="3"/>
    </row>
    <row r="540" spans="1:27" ht="12" customHeight="1" hidden="1">
      <c r="A540" s="3"/>
      <c r="AA540" s="3"/>
    </row>
    <row r="541" spans="1:27" ht="16.5" customHeight="1" hidden="1">
      <c r="A541" s="3"/>
      <c r="AA541" s="3"/>
    </row>
    <row r="542" spans="1:27" ht="12" customHeight="1" hidden="1">
      <c r="A542" s="3"/>
      <c r="AA542" s="3"/>
    </row>
    <row r="543" spans="1:27" ht="16.5" customHeight="1" hidden="1">
      <c r="A543" s="3"/>
      <c r="AA543" s="3"/>
    </row>
    <row r="544" spans="1:27" ht="12" customHeight="1" hidden="1">
      <c r="A544" s="3"/>
      <c r="AA544" s="3"/>
    </row>
    <row r="545" spans="1:27" ht="12" customHeight="1" hidden="1">
      <c r="A545" s="3"/>
      <c r="AA545" s="3"/>
    </row>
    <row r="546" spans="1:27" ht="12" customHeight="1" hidden="1">
      <c r="A546" s="3"/>
      <c r="AA546" s="3"/>
    </row>
    <row r="547" spans="1:27" ht="12" customHeight="1" hidden="1">
      <c r="A547" s="3"/>
      <c r="AA547" s="3"/>
    </row>
    <row r="548" spans="1:27" ht="15.75" customHeight="1" hidden="1">
      <c r="A548" s="3"/>
      <c r="AA548" s="3"/>
    </row>
    <row r="549" spans="1:27" ht="12" customHeight="1" hidden="1">
      <c r="A549" s="3"/>
      <c r="AA549" s="3"/>
    </row>
    <row r="550" spans="1:27" ht="12" customHeight="1" hidden="1">
      <c r="A550" s="3"/>
      <c r="AA550" s="3"/>
    </row>
    <row r="551" spans="1:27" ht="7.5" customHeight="1" hidden="1">
      <c r="A551" s="3"/>
      <c r="AA551" s="3"/>
    </row>
    <row r="552" spans="1:27" ht="7.5" customHeight="1" hidden="1">
      <c r="A552" s="3"/>
      <c r="AA552" s="3"/>
    </row>
    <row r="553" spans="1:27" ht="12" customHeight="1" hidden="1">
      <c r="A553" s="3"/>
      <c r="AA553" s="3"/>
    </row>
    <row r="554" spans="1:27" ht="12" customHeight="1" hidden="1">
      <c r="A554" s="3"/>
      <c r="AA554" s="3"/>
    </row>
    <row r="555" spans="1:27" ht="12" customHeight="1" hidden="1">
      <c r="A555" s="3"/>
      <c r="AA555" s="3"/>
    </row>
    <row r="556" spans="1:27" ht="12" customHeight="1" hidden="1">
      <c r="A556" s="3"/>
      <c r="AA556" s="3"/>
    </row>
    <row r="557" spans="1:27" ht="12" customHeight="1" hidden="1">
      <c r="A557" s="3"/>
      <c r="AA557" s="3"/>
    </row>
    <row r="558" spans="1:27" ht="12" customHeight="1" hidden="1">
      <c r="A558" s="3"/>
      <c r="AA558" s="3"/>
    </row>
    <row r="559" spans="1:27" ht="12" customHeight="1" hidden="1">
      <c r="A559" s="3"/>
      <c r="AA559" s="3"/>
    </row>
    <row r="560" spans="1:27" ht="12" customHeight="1" hidden="1">
      <c r="A560" s="3"/>
      <c r="AA560" s="3"/>
    </row>
    <row r="561" spans="1:27" ht="12" customHeight="1" hidden="1">
      <c r="A561" s="3"/>
      <c r="AA561" s="3"/>
    </row>
    <row r="562" spans="1:27" ht="12" customHeight="1" hidden="1">
      <c r="A562" s="3"/>
      <c r="AA562" s="3"/>
    </row>
    <row r="563" spans="1:27" ht="12" customHeight="1" hidden="1">
      <c r="A563" s="3"/>
      <c r="AA563" s="3"/>
    </row>
    <row r="564" spans="1:27" ht="12" customHeight="1" hidden="1">
      <c r="A564" s="3"/>
      <c r="AA564" s="3"/>
    </row>
    <row r="565" spans="1:27" ht="12" customHeight="1" hidden="1">
      <c r="A565" s="3"/>
      <c r="AA565" s="3"/>
    </row>
    <row r="566" spans="1:27" ht="12" customHeight="1" hidden="1">
      <c r="A566" s="3"/>
      <c r="AA566" s="3"/>
    </row>
    <row r="567" spans="1:27" ht="12" customHeight="1" hidden="1">
      <c r="A567" s="3"/>
      <c r="AA567" s="3"/>
    </row>
    <row r="568" spans="1:27" ht="12" customHeight="1" hidden="1">
      <c r="A568" s="3"/>
      <c r="AA568" s="3"/>
    </row>
    <row r="569" spans="1:27" ht="12" customHeight="1" hidden="1">
      <c r="A569" s="3"/>
      <c r="AA569" s="3"/>
    </row>
    <row r="570" spans="1:27" ht="12" customHeight="1" hidden="1">
      <c r="A570" s="3"/>
      <c r="AA570" s="3"/>
    </row>
    <row r="571" spans="1:27" ht="12" customHeight="1" hidden="1">
      <c r="A571" s="3"/>
      <c r="AA571" s="3"/>
    </row>
    <row r="572" spans="1:27" ht="12" customHeight="1" hidden="1">
      <c r="A572" s="3"/>
      <c r="AA572" s="3"/>
    </row>
    <row r="573" spans="1:27" ht="12" customHeight="1" hidden="1">
      <c r="A573" s="3"/>
      <c r="AA573" s="3"/>
    </row>
    <row r="574" spans="1:27" ht="12" customHeight="1" hidden="1">
      <c r="A574" s="3"/>
      <c r="AA574" s="3"/>
    </row>
    <row r="575" spans="1:27" ht="12" customHeight="1" hidden="1">
      <c r="A575" s="3"/>
      <c r="AA575" s="3"/>
    </row>
    <row r="576" spans="1:27" ht="12" customHeight="1" hidden="1">
      <c r="A576" s="3"/>
      <c r="AA576" s="3"/>
    </row>
    <row r="577" spans="1:27" ht="12" customHeight="1" hidden="1">
      <c r="A577" s="3"/>
      <c r="AA577" s="3"/>
    </row>
    <row r="578" spans="1:27" ht="12" customHeight="1" hidden="1">
      <c r="A578" s="3"/>
      <c r="AA578" s="3"/>
    </row>
    <row r="579" spans="1:27" ht="12" customHeight="1" hidden="1">
      <c r="A579" s="3"/>
      <c r="AA579" s="3"/>
    </row>
    <row r="580" spans="1:27" ht="12" customHeight="1" hidden="1">
      <c r="A580" s="3"/>
      <c r="AA580" s="3"/>
    </row>
    <row r="581" spans="1:27" ht="12" customHeight="1" hidden="1">
      <c r="A581" s="3"/>
      <c r="AA581" s="3"/>
    </row>
    <row r="582" spans="1:27" ht="12" customHeight="1" hidden="1">
      <c r="A582" s="3"/>
      <c r="AA582" s="3"/>
    </row>
    <row r="583" spans="1:27" ht="12" customHeight="1" hidden="1">
      <c r="A583" s="3"/>
      <c r="AA583" s="3"/>
    </row>
    <row r="584" spans="1:27" ht="12" customHeight="1" hidden="1">
      <c r="A584" s="3"/>
      <c r="AA584" s="3"/>
    </row>
    <row r="585" spans="1:27" ht="12" customHeight="1" hidden="1">
      <c r="A585" s="3"/>
      <c r="AA585" s="3"/>
    </row>
    <row r="586" spans="1:27" ht="12" customHeight="1" hidden="1">
      <c r="A586" s="3"/>
      <c r="AA586" s="3"/>
    </row>
    <row r="587" spans="1:27" ht="12" customHeight="1" hidden="1">
      <c r="A587" s="3"/>
      <c r="AA587" s="3"/>
    </row>
    <row r="588" spans="1:27" ht="12" customHeight="1" hidden="1">
      <c r="A588" s="3"/>
      <c r="AA588" s="3"/>
    </row>
    <row r="589" spans="1:27" ht="12" customHeight="1" hidden="1">
      <c r="A589" s="3"/>
      <c r="AA589" s="3"/>
    </row>
    <row r="590" spans="1:27" ht="12" customHeight="1" hidden="1">
      <c r="A590" s="3"/>
      <c r="AA590" s="3"/>
    </row>
    <row r="591" spans="1:27" ht="12" customHeight="1" hidden="1">
      <c r="A591" s="3"/>
      <c r="AA591" s="3"/>
    </row>
    <row r="592" spans="1:27" ht="12" customHeight="1" hidden="1">
      <c r="A592" s="3"/>
      <c r="AA592" s="3"/>
    </row>
    <row r="593" spans="1:27" ht="12" customHeight="1" hidden="1">
      <c r="A593" s="3"/>
      <c r="AA593" s="3"/>
    </row>
    <row r="594" spans="1:27" ht="12" customHeight="1" hidden="1">
      <c r="A594" s="3"/>
      <c r="AA594" s="3"/>
    </row>
    <row r="595" spans="1:27" ht="12" customHeight="1" hidden="1">
      <c r="A595" s="3"/>
      <c r="AA595" s="3"/>
    </row>
    <row r="596" spans="1:27" ht="12" customHeight="1" hidden="1">
      <c r="A596" s="3"/>
      <c r="AA596" s="3"/>
    </row>
    <row r="597" spans="1:27" ht="12" customHeight="1" hidden="1">
      <c r="A597" s="3"/>
      <c r="AA597" s="3"/>
    </row>
    <row r="598" spans="1:27" ht="12" customHeight="1" hidden="1">
      <c r="A598" s="3"/>
      <c r="AA598" s="3"/>
    </row>
    <row r="599" spans="1:27" ht="12" customHeight="1" hidden="1">
      <c r="A599" s="3"/>
      <c r="AA599" s="3"/>
    </row>
    <row r="600" spans="1:27" ht="12" customHeight="1" hidden="1">
      <c r="A600" s="3"/>
      <c r="AA600" s="3"/>
    </row>
    <row r="601" spans="1:27" ht="12" customHeight="1" hidden="1">
      <c r="A601" s="3"/>
      <c r="AA601" s="3"/>
    </row>
    <row r="602" spans="1:27" ht="12" customHeight="1" hidden="1">
      <c r="A602" s="3"/>
      <c r="AA602" s="3"/>
    </row>
    <row r="603" spans="1:27" ht="12" customHeight="1" hidden="1">
      <c r="A603" s="3"/>
      <c r="AA603" s="3"/>
    </row>
    <row r="604" spans="1:27" ht="12" customHeight="1" hidden="1">
      <c r="A604" s="3"/>
      <c r="AA604" s="3"/>
    </row>
    <row r="605" spans="1:27" ht="8.25" customHeight="1" hidden="1">
      <c r="A605" s="3"/>
      <c r="AA605" s="3"/>
    </row>
    <row r="606" spans="1:27" ht="8.25" customHeight="1" hidden="1">
      <c r="A606" s="3"/>
      <c r="AA606" s="3"/>
    </row>
    <row r="607" spans="1:27" ht="7.5" customHeight="1" hidden="1">
      <c r="A607" s="3"/>
      <c r="AA607" s="3"/>
    </row>
    <row r="608" spans="1:27" ht="14.25" customHeight="1" hidden="1">
      <c r="A608" s="3"/>
      <c r="AA608" s="3"/>
    </row>
    <row r="609" spans="1:27" ht="14.25" customHeight="1" hidden="1">
      <c r="A609" s="3"/>
      <c r="AA609" s="3"/>
    </row>
    <row r="610" spans="1:27" ht="14.25" customHeight="1" hidden="1">
      <c r="A610" s="3"/>
      <c r="AA610" s="3"/>
    </row>
    <row r="611" spans="1:27" ht="14.25" customHeight="1" hidden="1">
      <c r="A611" s="3"/>
      <c r="AA611" s="3"/>
    </row>
    <row r="612" spans="1:27" ht="14.25" customHeight="1" hidden="1">
      <c r="A612" s="3"/>
      <c r="AA612" s="3"/>
    </row>
    <row r="613" spans="1:27" ht="14.25" customHeight="1" hidden="1">
      <c r="A613" s="3"/>
      <c r="AA613" s="3"/>
    </row>
    <row r="614" spans="1:27" ht="14.25" customHeight="1" hidden="1">
      <c r="A614" s="3"/>
      <c r="AA614" s="3"/>
    </row>
    <row r="615" spans="1:27" ht="14.25" customHeight="1" hidden="1">
      <c r="A615" s="3"/>
      <c r="AA615" s="3"/>
    </row>
    <row r="616" spans="1:27" ht="14.25" customHeight="1" hidden="1">
      <c r="A616" s="3"/>
      <c r="AA616" s="3"/>
    </row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20">
    <mergeCell ref="A57:B57"/>
    <mergeCell ref="A6:C7"/>
    <mergeCell ref="J6:J7"/>
    <mergeCell ref="M6:M7"/>
    <mergeCell ref="R6:R7"/>
    <mergeCell ref="X4:X7"/>
    <mergeCell ref="Y4:Y7"/>
    <mergeCell ref="Z4:Z7"/>
    <mergeCell ref="E5:E7"/>
    <mergeCell ref="F5:F7"/>
    <mergeCell ref="I5:I7"/>
    <mergeCell ref="Q5:Q7"/>
    <mergeCell ref="U5:U7"/>
    <mergeCell ref="V5:V7"/>
    <mergeCell ref="W5:W7"/>
    <mergeCell ref="D4:D7"/>
    <mergeCell ref="G4:G7"/>
    <mergeCell ref="H4:H7"/>
    <mergeCell ref="T4:T7"/>
    <mergeCell ref="S6:S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16"/>
  <sheetViews>
    <sheetView workbookViewId="0" topLeftCell="A1">
      <selection activeCell="W71" sqref="W71"/>
    </sheetView>
  </sheetViews>
  <sheetFormatPr defaultColWidth="9.875" defaultRowHeight="13.5" zeroHeight="1"/>
  <cols>
    <col min="1" max="1" width="2.375" style="1" customWidth="1"/>
    <col min="2" max="2" width="12.125" style="3" customWidth="1"/>
    <col min="3" max="3" width="0.74609375" style="3" customWidth="1"/>
    <col min="4" max="26" width="9.875" style="3" customWidth="1"/>
    <col min="27" max="27" width="2.375" style="1" customWidth="1"/>
    <col min="28" max="28" width="9.875" style="3" customWidth="1"/>
    <col min="29" max="16384" width="0" style="3" hidden="1" customWidth="1"/>
  </cols>
  <sheetData>
    <row r="1" spans="2:33" ht="20.25" customHeight="1">
      <c r="B1" s="2"/>
      <c r="C1" s="2"/>
      <c r="D1" s="2"/>
      <c r="E1" s="2"/>
      <c r="H1" s="4"/>
      <c r="I1" s="5" t="s">
        <v>292</v>
      </c>
      <c r="J1" s="6"/>
      <c r="K1" s="7"/>
      <c r="L1" s="7"/>
      <c r="M1" s="8"/>
      <c r="N1" s="8"/>
      <c r="O1" s="8"/>
      <c r="P1" s="8"/>
      <c r="Q1" s="2"/>
      <c r="R1" s="2"/>
      <c r="U1" s="4"/>
      <c r="V1" s="9"/>
      <c r="W1" s="6"/>
      <c r="X1" s="7"/>
      <c r="Y1" s="7"/>
      <c r="Z1" s="8"/>
      <c r="AA1" s="10" t="s">
        <v>1</v>
      </c>
      <c r="AB1" s="11"/>
      <c r="AC1" s="11"/>
      <c r="AD1" s="11"/>
      <c r="AE1" s="11"/>
      <c r="AF1" s="11"/>
      <c r="AG1" s="11"/>
    </row>
    <row r="2" spans="1:27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14"/>
    </row>
    <row r="3" spans="1:27" ht="10.5" customHeight="1">
      <c r="A3" s="15"/>
      <c r="B3" s="16" t="s">
        <v>2</v>
      </c>
      <c r="C3" s="16"/>
      <c r="D3" s="17"/>
      <c r="E3" s="18"/>
      <c r="F3" s="16"/>
      <c r="G3" s="16"/>
      <c r="H3" s="16"/>
      <c r="O3" s="16"/>
      <c r="P3" s="16"/>
      <c r="Q3" s="17"/>
      <c r="R3" s="18"/>
      <c r="S3" s="16"/>
      <c r="T3" s="16"/>
      <c r="U3" s="16"/>
      <c r="X3" s="3" t="s">
        <v>3</v>
      </c>
      <c r="AA3" s="19" t="s">
        <v>4</v>
      </c>
    </row>
    <row r="4" spans="1:27" s="41" customFormat="1" ht="4.5" customHeight="1">
      <c r="A4" s="20"/>
      <c r="B4" s="21"/>
      <c r="C4" s="22"/>
      <c r="D4" s="23" t="s">
        <v>5</v>
      </c>
      <c r="E4" s="24"/>
      <c r="F4" s="25"/>
      <c r="G4" s="26" t="s">
        <v>6</v>
      </c>
      <c r="H4" s="27" t="s">
        <v>7</v>
      </c>
      <c r="I4" s="28"/>
      <c r="J4" s="29"/>
      <c r="K4" s="30"/>
      <c r="L4" s="31"/>
      <c r="M4" s="32"/>
      <c r="N4" s="32"/>
      <c r="O4" s="33"/>
      <c r="P4" s="34"/>
      <c r="Q4" s="30"/>
      <c r="R4" s="24"/>
      <c r="S4" s="25"/>
      <c r="T4" s="35" t="s">
        <v>8</v>
      </c>
      <c r="U4" s="36"/>
      <c r="V4" s="28"/>
      <c r="W4" s="29"/>
      <c r="X4" s="37" t="s">
        <v>9</v>
      </c>
      <c r="Y4" s="38" t="s">
        <v>10</v>
      </c>
      <c r="Z4" s="39" t="s">
        <v>11</v>
      </c>
      <c r="AA4" s="40"/>
    </row>
    <row r="5" spans="1:27" s="41" customFormat="1" ht="4.5" customHeight="1">
      <c r="A5" s="42"/>
      <c r="B5" s="43"/>
      <c r="C5" s="44"/>
      <c r="D5" s="45"/>
      <c r="E5" s="46" t="s">
        <v>12</v>
      </c>
      <c r="F5" s="47" t="s">
        <v>13</v>
      </c>
      <c r="G5" s="48"/>
      <c r="H5" s="45"/>
      <c r="I5" s="49" t="s">
        <v>14</v>
      </c>
      <c r="J5" s="29"/>
      <c r="K5" s="50"/>
      <c r="L5" s="51"/>
      <c r="M5" s="52"/>
      <c r="N5" s="53"/>
      <c r="O5" s="54"/>
      <c r="P5" s="55"/>
      <c r="Q5" s="56" t="s">
        <v>15</v>
      </c>
      <c r="R5" s="51"/>
      <c r="S5" s="52"/>
      <c r="T5" s="45"/>
      <c r="U5" s="57" t="s">
        <v>16</v>
      </c>
      <c r="V5" s="58" t="s">
        <v>17</v>
      </c>
      <c r="W5" s="57" t="s">
        <v>18</v>
      </c>
      <c r="X5" s="48"/>
      <c r="Y5" s="48"/>
      <c r="Z5" s="48"/>
      <c r="AA5" s="59"/>
    </row>
    <row r="6" spans="1:27" s="41" customFormat="1" ht="4.5" customHeight="1">
      <c r="A6" s="60" t="s">
        <v>19</v>
      </c>
      <c r="B6" s="61"/>
      <c r="C6" s="62"/>
      <c r="D6" s="45"/>
      <c r="E6" s="48"/>
      <c r="F6" s="48"/>
      <c r="G6" s="48"/>
      <c r="H6" s="45"/>
      <c r="I6" s="45"/>
      <c r="J6" s="23" t="s">
        <v>20</v>
      </c>
      <c r="K6" s="31"/>
      <c r="L6" s="54"/>
      <c r="M6" s="63" t="s">
        <v>21</v>
      </c>
      <c r="N6" s="50"/>
      <c r="O6" s="54"/>
      <c r="P6" s="54"/>
      <c r="Q6" s="45"/>
      <c r="R6" s="57" t="s">
        <v>22</v>
      </c>
      <c r="S6" s="47" t="s">
        <v>23</v>
      </c>
      <c r="T6" s="45"/>
      <c r="U6" s="48"/>
      <c r="V6" s="48"/>
      <c r="W6" s="48"/>
      <c r="X6" s="48"/>
      <c r="Y6" s="48"/>
      <c r="Z6" s="48"/>
      <c r="AA6" s="59"/>
    </row>
    <row r="7" spans="1:27" s="74" customFormat="1" ht="33" customHeight="1">
      <c r="A7" s="64"/>
      <c r="B7" s="65"/>
      <c r="C7" s="66"/>
      <c r="D7" s="67"/>
      <c r="E7" s="68"/>
      <c r="F7" s="68"/>
      <c r="G7" s="68"/>
      <c r="H7" s="67"/>
      <c r="I7" s="67"/>
      <c r="J7" s="67"/>
      <c r="K7" s="69" t="s">
        <v>24</v>
      </c>
      <c r="L7" s="70" t="s">
        <v>25</v>
      </c>
      <c r="M7" s="67"/>
      <c r="N7" s="71" t="s">
        <v>24</v>
      </c>
      <c r="O7" s="72" t="s">
        <v>25</v>
      </c>
      <c r="P7" s="69" t="s">
        <v>26</v>
      </c>
      <c r="Q7" s="67"/>
      <c r="R7" s="68"/>
      <c r="S7" s="68"/>
      <c r="T7" s="67"/>
      <c r="U7" s="68"/>
      <c r="V7" s="68"/>
      <c r="W7" s="68"/>
      <c r="X7" s="68"/>
      <c r="Y7" s="68"/>
      <c r="Z7" s="68"/>
      <c r="AA7" s="73"/>
    </row>
    <row r="8" spans="1:27" s="74" customFormat="1" ht="3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5"/>
    </row>
    <row r="9" spans="1:27" s="74" customFormat="1" ht="9.75" customHeight="1">
      <c r="A9" s="86" t="s">
        <v>27</v>
      </c>
      <c r="B9" s="87" t="s">
        <v>28</v>
      </c>
      <c r="C9" s="88"/>
      <c r="D9" s="275">
        <f>'名目'!D9/'実質'!D9*100</f>
        <v>97.97578254157102</v>
      </c>
      <c r="E9" s="275">
        <f>'名目'!E9/'実質'!E9*100</f>
        <v>98.04933833395665</v>
      </c>
      <c r="F9" s="275">
        <f>'名目'!F9/'実質'!F9*100</f>
        <v>94.90001743158103</v>
      </c>
      <c r="G9" s="275">
        <f>'名目'!G9/'実質'!G9*100</f>
        <v>95.40000188778723</v>
      </c>
      <c r="H9" s="275">
        <f>'名目'!H9/'実質'!H9*100</f>
        <v>93.97473519320995</v>
      </c>
      <c r="I9" s="275">
        <f>'名目'!I9/'実質'!I9*100</f>
        <v>93.96469518170791</v>
      </c>
      <c r="J9" s="275">
        <f>'名目'!J9/'実質'!J9*100</f>
        <v>91.58629337663527</v>
      </c>
      <c r="K9" s="275">
        <f>'名目'!K9/'実質'!K9*100</f>
        <v>99.46306401281285</v>
      </c>
      <c r="L9" s="275">
        <f>'名目'!L9/'実質'!L9*100</f>
        <v>88.81804056331544</v>
      </c>
      <c r="M9" s="275">
        <f>'名目'!M9/'実質'!M9*100</f>
        <v>97.58053378448365</v>
      </c>
      <c r="N9" s="275">
        <f>'名目'!N9/'実質'!N9*100</f>
        <v>100.7105268546389</v>
      </c>
      <c r="O9" s="275">
        <f>'名目'!O9/'実質'!O9*100</f>
        <v>99.18770779045737</v>
      </c>
      <c r="P9" s="275">
        <f>'名目'!P9/'実質'!P9*100</f>
        <v>97.28102714065865</v>
      </c>
      <c r="Q9" s="275">
        <f>'名目'!Q9/'実質'!Q9*100</f>
        <v>92.61275014104137</v>
      </c>
      <c r="R9" s="275">
        <f>'名目'!R9/'実質'!R9*100</f>
        <v>94.49890439395688</v>
      </c>
      <c r="S9" s="275">
        <f>'名目'!S9/'実質'!S9*100</f>
        <v>106.98747528015822</v>
      </c>
      <c r="T9" s="275">
        <f>'名目'!T9/'実質'!T9*100</f>
        <v>181.65347229181282</v>
      </c>
      <c r="U9" s="275">
        <f>'名目'!U9/'実質'!U9*100</f>
        <v>94.67631180189139</v>
      </c>
      <c r="V9" s="275">
        <f>'名目'!V9/'実質'!V9*100</f>
        <v>100.00503664088178</v>
      </c>
      <c r="W9" s="275">
        <f>'名目'!W9/'実質'!W9*100</f>
        <v>94.75132316545587</v>
      </c>
      <c r="X9" s="275">
        <f>'名目'!X9/'実質'!X9*100</f>
        <v>94.7513279958163</v>
      </c>
      <c r="Y9" s="275">
        <f>'名目'!Y9/'実質'!Y9*100</f>
        <v>94.75136581558702</v>
      </c>
      <c r="Z9" s="275">
        <f>'名目'!Z9/'実質'!Z9*100</f>
        <v>94.75132831864572</v>
      </c>
      <c r="AA9" s="90" t="s">
        <v>27</v>
      </c>
    </row>
    <row r="10" spans="1:27" s="74" customFormat="1" ht="9.75" customHeight="1">
      <c r="A10" s="86" t="s">
        <v>29</v>
      </c>
      <c r="B10" s="87" t="s">
        <v>30</v>
      </c>
      <c r="C10" s="88"/>
      <c r="D10" s="275">
        <f>'名目'!D10/'実質'!D10*100</f>
        <v>99.30492183681821</v>
      </c>
      <c r="E10" s="275">
        <f>'名目'!E10/'実質'!E10*100</f>
        <v>99.47749282808556</v>
      </c>
      <c r="F10" s="275">
        <f>'名目'!F10/'実質'!F10*100</f>
        <v>94.89963225821563</v>
      </c>
      <c r="G10" s="275">
        <f>'名目'!G10/'実質'!G10*100</f>
        <v>95.40006303682172</v>
      </c>
      <c r="H10" s="275">
        <f>'名目'!H10/'実質'!H10*100</f>
        <v>92.356958640235</v>
      </c>
      <c r="I10" s="275">
        <f>'名目'!I10/'実質'!I10*100</f>
        <v>92.39698580015681</v>
      </c>
      <c r="J10" s="275">
        <f>'名目'!J10/'実質'!J10*100</f>
        <v>90.49843001484484</v>
      </c>
      <c r="K10" s="275">
        <f>'名目'!K10/'実質'!K10*100</f>
        <v>99.50037471896079</v>
      </c>
      <c r="L10" s="275">
        <f>'名目'!L10/'実質'!L10*100</f>
        <v>88.79997289805249</v>
      </c>
      <c r="M10" s="275">
        <f>'名目'!M10/'実質'!M10*100</f>
        <v>97.59128046920026</v>
      </c>
      <c r="N10" s="275">
        <f>'名目'!N10/'実質'!N10*100</f>
        <v>100.69284064665128</v>
      </c>
      <c r="O10" s="275">
        <f>'名目'!O10/'実質'!O10*100</f>
        <v>99.19888639527285</v>
      </c>
      <c r="P10" s="275">
        <f>'名目'!P10/'実質'!P10*100</f>
        <v>97.29991343354057</v>
      </c>
      <c r="Q10" s="275">
        <f>'名目'!Q10/'実質'!Q10*100</f>
        <v>94.58503813709149</v>
      </c>
      <c r="R10" s="275">
        <f>'名目'!R10/'実質'!R10*100</f>
        <v>93.49944008958566</v>
      </c>
      <c r="S10" s="275">
        <f>'名目'!S10/'実質'!S10*100</f>
        <v>104.59473412493547</v>
      </c>
      <c r="T10" s="275">
        <f>'名目'!T10/'実質'!T10*100</f>
        <v>104.16313049063008</v>
      </c>
      <c r="U10" s="275">
        <f>'名目'!U10/'実質'!U10*100</f>
        <v>93.49998010833627</v>
      </c>
      <c r="V10" s="275">
        <f>'名目'!V10/'実質'!V10*100</f>
        <v>94.69998351894971</v>
      </c>
      <c r="W10" s="275">
        <f>'名目'!W10/'実質'!W10*100</f>
        <v>96.19990200881921</v>
      </c>
      <c r="X10" s="275">
        <f>'名目'!X10/'実質'!X10*100</f>
        <v>96.21967192229926</v>
      </c>
      <c r="Y10" s="275">
        <f>'名目'!Y10/'実質'!Y10*100</f>
        <v>96.19883040935673</v>
      </c>
      <c r="Z10" s="275">
        <f>'名目'!Z10/'実質'!Z10*100</f>
        <v>96.21950639486758</v>
      </c>
      <c r="AA10" s="90" t="s">
        <v>29</v>
      </c>
    </row>
    <row r="11" spans="1:27" s="41" customFormat="1" ht="9.75" customHeight="1">
      <c r="A11" s="86" t="s">
        <v>31</v>
      </c>
      <c r="B11" s="87" t="s">
        <v>32</v>
      </c>
      <c r="C11" s="88"/>
      <c r="D11" s="275">
        <f>'名目'!D11/'実質'!D11*100</f>
        <v>98.1502749628249</v>
      </c>
      <c r="E11" s="275">
        <f>'名目'!E11/'実質'!E11*100</f>
        <v>98.2588107737775</v>
      </c>
      <c r="F11" s="275">
        <f>'名目'!F11/'実質'!F11*100</f>
        <v>94.90032901103154</v>
      </c>
      <c r="G11" s="275">
        <f>'名目'!G11/'実質'!G11*100</f>
        <v>95.40000786537341</v>
      </c>
      <c r="H11" s="275">
        <f>'名目'!H11/'実質'!H11*100</f>
        <v>92.72201866052204</v>
      </c>
      <c r="I11" s="275">
        <f>'名目'!I11/'実質'!I11*100</f>
        <v>92.77923575900917</v>
      </c>
      <c r="J11" s="275">
        <f>'名目'!J11/'実質'!J11*100</f>
        <v>90.93867774254143</v>
      </c>
      <c r="K11" s="275">
        <f>'名目'!K11/'実質'!K11*100</f>
        <v>99.50000330685643</v>
      </c>
      <c r="L11" s="275">
        <f>'名目'!L11/'実質'!L11*100</f>
        <v>88.80002246901424</v>
      </c>
      <c r="M11" s="275">
        <f>'名目'!M11/'実質'!M11*100</f>
        <v>97.2974990183639</v>
      </c>
      <c r="N11" s="275">
        <f>'名目'!N11/'実質'!N11*100</f>
        <v>100.30173497611266</v>
      </c>
      <c r="O11" s="275">
        <f>'名目'!O11/'実質'!O11*100</f>
        <v>98.79915665963883</v>
      </c>
      <c r="P11" s="275">
        <f>'名目'!P11/'実質'!P11*100</f>
        <v>96.99976203818136</v>
      </c>
      <c r="Q11" s="275">
        <f>'名目'!Q11/'実質'!Q11*100</f>
        <v>103.35723028501486</v>
      </c>
      <c r="R11" s="275">
        <f>'名目'!R11/'実質'!R11*100</f>
        <v>99.69805623702585</v>
      </c>
      <c r="S11" s="275">
        <f>'名目'!S11/'実質'!S11*100</f>
        <v>95.40889526542324</v>
      </c>
      <c r="T11" s="275">
        <f>'名目'!T11/'実質'!T11*100</f>
        <v>15.549007430506922</v>
      </c>
      <c r="U11" s="275">
        <f>'名目'!U11/'実質'!U11*100</f>
        <v>94.0777433915731</v>
      </c>
      <c r="V11" s="275">
        <f>'名目'!V11/'実質'!V11*100</f>
        <v>96.49941782024507</v>
      </c>
      <c r="W11" s="275">
        <f>'名目'!W11/'実質'!W11*100</f>
        <v>-42.23911808434769</v>
      </c>
      <c r="X11" s="275">
        <f>'名目'!X11/'実質'!X11*100</f>
        <v>92.59337543061595</v>
      </c>
      <c r="Y11" s="275">
        <f>'名目'!Y11/'実質'!Y11*100</f>
        <v>92.60005495008701</v>
      </c>
      <c r="Z11" s="275">
        <f>'名目'!Z11/'実質'!Z11*100</f>
        <v>92.59333105079884</v>
      </c>
      <c r="AA11" s="90" t="s">
        <v>31</v>
      </c>
    </row>
    <row r="12" spans="1:27" s="41" customFormat="1" ht="9.75" customHeight="1">
      <c r="A12" s="86" t="s">
        <v>33</v>
      </c>
      <c r="B12" s="87" t="s">
        <v>34</v>
      </c>
      <c r="C12" s="88"/>
      <c r="D12" s="275">
        <f>'名目'!D12/'実質'!D12*100</f>
        <v>98.02283455574448</v>
      </c>
      <c r="E12" s="275">
        <f>'名目'!E12/'実質'!E12*100</f>
        <v>98.10608492712436</v>
      </c>
      <c r="F12" s="275">
        <f>'名目'!F12/'実質'!F12*100</f>
        <v>94.89963344388201</v>
      </c>
      <c r="G12" s="275">
        <f>'名目'!G12/'実質'!G12*100</f>
        <v>95.39998059355983</v>
      </c>
      <c r="H12" s="275">
        <f>'名目'!H12/'実質'!H12*100</f>
        <v>92.41385724440275</v>
      </c>
      <c r="I12" s="275">
        <f>'名目'!I12/'実質'!I12*100</f>
        <v>92.3656892800431</v>
      </c>
      <c r="J12" s="275">
        <f>'名目'!J12/'実質'!J12*100</f>
        <v>90.90262831545013</v>
      </c>
      <c r="K12" s="275">
        <f>'名目'!K12/'実質'!K12*100</f>
        <v>99.49991853726172</v>
      </c>
      <c r="L12" s="275">
        <f>'名目'!L12/'実質'!L12*100</f>
        <v>88.8000260218665</v>
      </c>
      <c r="M12" s="275">
        <f>'名目'!M12/'実質'!M12*100</f>
        <v>97.58163327106114</v>
      </c>
      <c r="N12" s="275">
        <f>'名目'!N12/'実質'!N12*100</f>
        <v>100.69593825129697</v>
      </c>
      <c r="O12" s="275">
        <f>'名目'!O12/'実質'!O12*100</f>
        <v>99.19853030241855</v>
      </c>
      <c r="P12" s="275">
        <f>'名目'!P12/'実質'!P12*100</f>
        <v>97.30006642266869</v>
      </c>
      <c r="Q12" s="275">
        <f>'名目'!Q12/'実質'!Q12*100</f>
        <v>59.715968133010044</v>
      </c>
      <c r="R12" s="275">
        <f>'名目'!R12/'実質'!R12*100</f>
        <v>98.90295358649789</v>
      </c>
      <c r="S12" s="275">
        <f>'名目'!S12/'実質'!S12*100</f>
        <v>125.69263556713237</v>
      </c>
      <c r="T12" s="275">
        <f>'名目'!T12/'実質'!T12*100</f>
        <v>92.42006701335643</v>
      </c>
      <c r="U12" s="275">
        <f>'名目'!U12/'実質'!U12*100</f>
        <v>106.41626693383459</v>
      </c>
      <c r="V12" s="275">
        <f>'名目'!V12/'実質'!V12*100</f>
        <v>108.26074017055385</v>
      </c>
      <c r="W12" s="275">
        <f>'名目'!W12/'実質'!W12*100</f>
        <v>95.79986350766848</v>
      </c>
      <c r="X12" s="275">
        <f>'名目'!X12/'実質'!X12*100</f>
        <v>95.77600814958643</v>
      </c>
      <c r="Y12" s="275">
        <f>'名目'!Y12/'実質'!Y12*100</f>
        <v>95.80024837240808</v>
      </c>
      <c r="Z12" s="275">
        <f>'名目'!Z12/'実質'!Z12*100</f>
        <v>95.7762941825839</v>
      </c>
      <c r="AA12" s="90" t="s">
        <v>33</v>
      </c>
    </row>
    <row r="13" spans="1:27" s="41" customFormat="1" ht="9.75" customHeight="1">
      <c r="A13" s="86" t="s">
        <v>35</v>
      </c>
      <c r="B13" s="87" t="s">
        <v>36</v>
      </c>
      <c r="C13" s="88"/>
      <c r="D13" s="275">
        <f>'名目'!D13/'実質'!D13*100</f>
        <v>97.60761151324347</v>
      </c>
      <c r="E13" s="275">
        <f>'名目'!E13/'実質'!E13*100</f>
        <v>97.68499191119521</v>
      </c>
      <c r="F13" s="275">
        <f>'名目'!F13/'実質'!F13*100</f>
        <v>94.90067614452387</v>
      </c>
      <c r="G13" s="275">
        <f>'名目'!G13/'実質'!G13*100</f>
        <v>95.39996838950572</v>
      </c>
      <c r="H13" s="275">
        <f>'名目'!H13/'実質'!H13*100</f>
        <v>93.42908491100224</v>
      </c>
      <c r="I13" s="275">
        <f>'名目'!I13/'実質'!I13*100</f>
        <v>93.41699174990156</v>
      </c>
      <c r="J13" s="275">
        <f>'名目'!J13/'実質'!J13*100</f>
        <v>90.71204452061933</v>
      </c>
      <c r="K13" s="275">
        <f>'名目'!K13/'実質'!K13*100</f>
        <v>99.50024673635099</v>
      </c>
      <c r="L13" s="275">
        <f>'名目'!L13/'実質'!L13*100</f>
        <v>88.79993596951525</v>
      </c>
      <c r="M13" s="275">
        <f>'名目'!M13/'実質'!M13*100</f>
        <v>97.5590893355626</v>
      </c>
      <c r="N13" s="275">
        <f>'名目'!N13/'実質'!N13*100</f>
        <v>100.68880688806887</v>
      </c>
      <c r="O13" s="275">
        <f>'名目'!O13/'実質'!O13*100</f>
        <v>99.20048054019345</v>
      </c>
      <c r="P13" s="275">
        <f>'名目'!P13/'実質'!P13*100</f>
        <v>97.3000002817195</v>
      </c>
      <c r="Q13" s="275">
        <f>'名目'!Q13/'実質'!Q13*100</f>
        <v>92.62690600270219</v>
      </c>
      <c r="R13" s="275">
        <f>'名目'!R13/'実質'!R13*100</f>
        <v>94.50192963812295</v>
      </c>
      <c r="S13" s="275">
        <f>'名目'!S13/'実質'!S13*100</f>
        <v>106.9777397260274</v>
      </c>
      <c r="T13" s="275">
        <f>'名目'!T13/'実質'!T13*100</f>
        <v>201.77848212713508</v>
      </c>
      <c r="U13" s="275">
        <f>'名目'!U13/'実質'!U13*100</f>
        <v>90.89998673365672</v>
      </c>
      <c r="V13" s="275">
        <f>'名目'!V13/'実質'!V13*100</f>
        <v>100.20001633873754</v>
      </c>
      <c r="W13" s="275">
        <f>'名目'!W13/'実質'!W13*100</f>
        <v>93.69432606334085</v>
      </c>
      <c r="X13" s="275">
        <f>'名目'!X13/'実質'!X13*100</f>
        <v>91.19999091624706</v>
      </c>
      <c r="Y13" s="275">
        <f>'名目'!Y13/'実質'!Y13*100</f>
        <v>91.20036888412551</v>
      </c>
      <c r="Z13" s="275">
        <f>'名目'!Z13/'実質'!Z13*100</f>
        <v>91.19998327854792</v>
      </c>
      <c r="AA13" s="90" t="s">
        <v>35</v>
      </c>
    </row>
    <row r="14" spans="1:27" s="41" customFormat="1" ht="9.75" customHeight="1">
      <c r="A14" s="86" t="s">
        <v>37</v>
      </c>
      <c r="B14" s="87" t="s">
        <v>38</v>
      </c>
      <c r="C14" s="88"/>
      <c r="D14" s="275">
        <f>'名目'!D14/'実質'!D14*100</f>
        <v>98.88530705180094</v>
      </c>
      <c r="E14" s="275">
        <f>'名目'!E14/'実質'!E14*100</f>
        <v>99.03933282822796</v>
      </c>
      <c r="F14" s="275">
        <f>'名目'!F14/'実質'!F14*100</f>
        <v>94.90020480594319</v>
      </c>
      <c r="G14" s="275">
        <f>'名目'!G14/'実質'!G14*100</f>
        <v>94.90002858792899</v>
      </c>
      <c r="H14" s="275">
        <f>'名目'!H14/'実質'!H14*100</f>
        <v>92.24383562933295</v>
      </c>
      <c r="I14" s="275">
        <f>'名目'!I14/'実質'!I14*100</f>
        <v>92.2012899725219</v>
      </c>
      <c r="J14" s="275">
        <f>'名目'!J14/'実質'!J14*100</f>
        <v>90.60539041396842</v>
      </c>
      <c r="K14" s="275">
        <f>'名目'!K14/'実質'!K14*100</f>
        <v>99.50020673596552</v>
      </c>
      <c r="L14" s="275">
        <f>'名目'!L14/'実質'!L14*100</f>
        <v>88.79997526450781</v>
      </c>
      <c r="M14" s="275">
        <f>'名目'!M14/'実質'!M14*100</f>
        <v>97.53363595468859</v>
      </c>
      <c r="N14" s="275">
        <f>'名目'!N14/'実質'!N14*100</f>
        <v>100.69901315789474</v>
      </c>
      <c r="O14" s="275">
        <f>'名目'!O14/'実質'!O14*100</f>
        <v>99.19919141657596</v>
      </c>
      <c r="P14" s="275">
        <f>'名目'!P14/'実質'!P14*100</f>
        <v>97.3000452919482</v>
      </c>
      <c r="Q14" s="275">
        <f>'名目'!Q14/'実質'!Q14*100</f>
        <v>150</v>
      </c>
      <c r="R14" s="275">
        <f>'名目'!R14/'実質'!R14*100</f>
        <v>94.49199851135094</v>
      </c>
      <c r="S14" s="275">
        <f>'名目'!S14/'実質'!S14*100</f>
        <v>107.00490054770827</v>
      </c>
      <c r="T14" s="275">
        <f>'名目'!T14/'実質'!T14*100</f>
        <v>13.016796750193985</v>
      </c>
      <c r="U14" s="275">
        <f>'名目'!U14/'実質'!U14*100</f>
        <v>88.12082825111536</v>
      </c>
      <c r="V14" s="275">
        <f>'名目'!V14/'実質'!V14*100</f>
        <v>98.27644752018455</v>
      </c>
      <c r="W14" s="275">
        <f>'名目'!W14/'実質'!W14*100</f>
        <v>88.39525874182023</v>
      </c>
      <c r="X14" s="275">
        <f>'名目'!X14/'実質'!X14*100</f>
        <v>88.39526369557876</v>
      </c>
      <c r="Y14" s="275">
        <f>'名目'!Y14/'実質'!Y14*100</f>
        <v>88.39092872570194</v>
      </c>
      <c r="Z14" s="275">
        <f>'名目'!Z14/'実質'!Z14*100</f>
        <v>88.3952705923027</v>
      </c>
      <c r="AA14" s="90" t="s">
        <v>37</v>
      </c>
    </row>
    <row r="15" spans="1:27" s="41" customFormat="1" ht="9.75" customHeight="1">
      <c r="A15" s="86" t="s">
        <v>39</v>
      </c>
      <c r="B15" s="87" t="s">
        <v>40</v>
      </c>
      <c r="C15" s="88"/>
      <c r="D15" s="275">
        <f>'名目'!D15/'実質'!D15*100</f>
        <v>97.63122059591181</v>
      </c>
      <c r="E15" s="275">
        <f>'名目'!E15/'実質'!E15*100</f>
        <v>97.69508705220306</v>
      </c>
      <c r="F15" s="275">
        <f>'名目'!F15/'実質'!F15*100</f>
        <v>94.90048699140816</v>
      </c>
      <c r="G15" s="275">
        <f>'名目'!G15/'実質'!G15*100</f>
        <v>95.40000218793175</v>
      </c>
      <c r="H15" s="275">
        <f>'名目'!H15/'実質'!H15*100</f>
        <v>91.8126875985525</v>
      </c>
      <c r="I15" s="275">
        <f>'名目'!I15/'実質'!I15*100</f>
        <v>91.78416249586849</v>
      </c>
      <c r="J15" s="275">
        <f>'名目'!J15/'実質'!J15*100</f>
        <v>90.38185337510758</v>
      </c>
      <c r="K15" s="275">
        <f>'名目'!K15/'実質'!K15*100</f>
        <v>99.49975148647903</v>
      </c>
      <c r="L15" s="275">
        <f>'名目'!L15/'実質'!L15*100</f>
        <v>88.80003640680776</v>
      </c>
      <c r="M15" s="275">
        <f>'名目'!M15/'実質'!M15*100</f>
        <v>97.59691583988086</v>
      </c>
      <c r="N15" s="275">
        <f>'名目'!N15/'実質'!N15*100</f>
        <v>100.70360598065085</v>
      </c>
      <c r="O15" s="275">
        <f>'名目'!O15/'実質'!O15*100</f>
        <v>99.19985853852616</v>
      </c>
      <c r="P15" s="275">
        <f>'名目'!P15/'実質'!P15*100</f>
        <v>97.29993183142933</v>
      </c>
      <c r="Q15" s="275">
        <f>'名目'!Q15/'実質'!Q15*100</f>
        <v>107.51131221719457</v>
      </c>
      <c r="R15" s="275">
        <f>'名目'!R15/'実質'!R15*100</f>
        <v>94.57364341085271</v>
      </c>
      <c r="S15" s="275">
        <f>'名目'!S15/'実質'!S15*100</f>
        <v>106.99767711962834</v>
      </c>
      <c r="T15" s="275">
        <f>'名目'!T15/'実質'!T15*100</f>
        <v>68.4293699441764</v>
      </c>
      <c r="U15" s="275">
        <f>'名目'!U15/'実質'!U15*100</f>
        <v>93.64799787216455</v>
      </c>
      <c r="V15" s="275">
        <f>'名目'!V15/'実質'!V15*100</f>
        <v>101.10592520231074</v>
      </c>
      <c r="W15" s="275">
        <f>'名目'!W15/'実質'!W15*100</f>
        <v>90.42051282051283</v>
      </c>
      <c r="X15" s="275">
        <f>'名目'!X15/'実質'!X15*100</f>
        <v>90.4205026039703</v>
      </c>
      <c r="Y15" s="275">
        <f>'名目'!Y15/'実質'!Y15*100</f>
        <v>90.42052435753223</v>
      </c>
      <c r="Z15" s="275">
        <f>'名目'!Z15/'実質'!Z15*100</f>
        <v>90.42050343090875</v>
      </c>
      <c r="AA15" s="90" t="s">
        <v>39</v>
      </c>
    </row>
    <row r="16" spans="1:27" s="41" customFormat="1" ht="9.75" customHeight="1">
      <c r="A16" s="86" t="s">
        <v>41</v>
      </c>
      <c r="B16" s="87" t="s">
        <v>42</v>
      </c>
      <c r="C16" s="88"/>
      <c r="D16" s="275">
        <f>'名目'!D16/'実質'!D16*100</f>
        <v>98.6598173843218</v>
      </c>
      <c r="E16" s="275">
        <f>'名目'!E16/'実質'!E16*100</f>
        <v>98.73917243220744</v>
      </c>
      <c r="F16" s="275">
        <f>'名目'!F16/'実質'!F16*100</f>
        <v>94.90013360618309</v>
      </c>
      <c r="G16" s="275">
        <f>'名目'!G16/'実質'!G16*100</f>
        <v>95.40001141680592</v>
      </c>
      <c r="H16" s="275">
        <f>'名目'!H16/'実質'!H16*100</f>
        <v>92.70482680825194</v>
      </c>
      <c r="I16" s="275">
        <f>'名目'!I16/'実質'!I16*100</f>
        <v>92.3597874390045</v>
      </c>
      <c r="J16" s="275">
        <f>'名目'!J16/'実質'!J16*100</f>
        <v>90.82817217425722</v>
      </c>
      <c r="K16" s="275">
        <f>'名目'!K16/'実質'!K16*100</f>
        <v>99.50010371292262</v>
      </c>
      <c r="L16" s="275">
        <f>'名目'!L16/'実質'!L16*100</f>
        <v>88.80001379932652</v>
      </c>
      <c r="M16" s="275">
        <f>'名目'!M16/'実質'!M16*100</f>
        <v>97.92465258763681</v>
      </c>
      <c r="N16" s="275">
        <f>'名目'!N16/'実質'!N16*100</f>
        <v>100.70296675801262</v>
      </c>
      <c r="O16" s="275">
        <f>'名目'!O16/'実質'!O16*100</f>
        <v>99.2</v>
      </c>
      <c r="P16" s="275">
        <f>'名目'!P16/'実質'!P16*100</f>
        <v>97.2998647254812</v>
      </c>
      <c r="Q16" s="275">
        <f>'名目'!Q16/'実質'!Q16*100</f>
        <v>-143.50375234521576</v>
      </c>
      <c r="R16" s="275">
        <f>'名目'!R16/'実質'!R16*100</f>
        <v>47.074333800841515</v>
      </c>
      <c r="S16" s="275">
        <f>'名目'!S16/'実質'!S16*100</f>
        <v>107.00589970501476</v>
      </c>
      <c r="T16" s="275">
        <f>'名目'!T16/'実質'!T16*100</f>
        <v>93.12982824570615</v>
      </c>
      <c r="U16" s="275">
        <f>'名目'!U16/'実質'!U16*100</f>
        <v>98.03652202000492</v>
      </c>
      <c r="V16" s="275">
        <f>'名目'!V16/'実質'!V16*100</f>
        <v>98.47390283737397</v>
      </c>
      <c r="W16" s="275">
        <f>'名目'!W16/'実質'!W16*100</f>
        <v>96.20424172424339</v>
      </c>
      <c r="X16" s="275">
        <f>'名目'!X16/'実質'!X16*100</f>
        <v>96.20429955697085</v>
      </c>
      <c r="Y16" s="275">
        <f>'名目'!Y16/'実質'!Y16*100</f>
        <v>96.20433199754955</v>
      </c>
      <c r="Z16" s="275">
        <f>'名目'!Z16/'実質'!Z16*100</f>
        <v>96.20430095419343</v>
      </c>
      <c r="AA16" s="90" t="s">
        <v>41</v>
      </c>
    </row>
    <row r="17" spans="1:27" s="41" customFormat="1" ht="9.75" customHeight="1">
      <c r="A17" s="86" t="s">
        <v>43</v>
      </c>
      <c r="B17" s="87" t="s">
        <v>44</v>
      </c>
      <c r="C17" s="88"/>
      <c r="D17" s="275">
        <f>'名目'!D17/'実質'!D17*100</f>
        <v>97.965033468313</v>
      </c>
      <c r="E17" s="275">
        <f>'名目'!E17/'実質'!E17*100</f>
        <v>98.03646385897437</v>
      </c>
      <c r="F17" s="275">
        <f>'名目'!F17/'実質'!F17*100</f>
        <v>94.90002221728506</v>
      </c>
      <c r="G17" s="275">
        <f>'名目'!G17/'実質'!G17*100</f>
        <v>95.40003830711464</v>
      </c>
      <c r="H17" s="275">
        <f>'名目'!H17/'実質'!H17*100</f>
        <v>92.1169719310413</v>
      </c>
      <c r="I17" s="275">
        <f>'名目'!I17/'実質'!I17*100</f>
        <v>92.02721871275395</v>
      </c>
      <c r="J17" s="275">
        <f>'名目'!J17/'実質'!J17*100</f>
        <v>91.00553541905961</v>
      </c>
      <c r="K17" s="275">
        <f>'名目'!K17/'実質'!K17*100</f>
        <v>99.4998230731712</v>
      </c>
      <c r="L17" s="275">
        <f>'名目'!L17/'実質'!L17*100</f>
        <v>88.79995563453785</v>
      </c>
      <c r="M17" s="275">
        <f>'名目'!M17/'実質'!M17*100</f>
        <v>97.60630090781872</v>
      </c>
      <c r="N17" s="275">
        <f>'名目'!N17/'実質'!N17*100</f>
        <v>100.67502410800387</v>
      </c>
      <c r="O17" s="275">
        <f>'名目'!O17/'実質'!O17*100</f>
        <v>99.19892260895814</v>
      </c>
      <c r="P17" s="275">
        <f>'名目'!P17/'実質'!P17*100</f>
        <v>97.29993563155674</v>
      </c>
      <c r="Q17" s="275">
        <f>'名目'!Q17/'実質'!Q17*100</f>
        <v>96.22900763358778</v>
      </c>
      <c r="R17" s="275">
        <f>'名目'!R17/'実質'!R17*100</f>
        <v>94.50137318016715</v>
      </c>
      <c r="S17" s="275">
        <f>'名目'!S17/'実質'!S17*100</f>
        <v>106.9891484274416</v>
      </c>
      <c r="T17" s="275">
        <f>'名目'!T17/'実質'!T17*100</f>
        <v>81.9305833750626</v>
      </c>
      <c r="U17" s="275">
        <f>'名目'!U17/'実質'!U17*100</f>
        <v>94.01150761578847</v>
      </c>
      <c r="V17" s="275">
        <f>'名目'!V17/'実質'!V17*100</f>
        <v>96.59671368228902</v>
      </c>
      <c r="W17" s="275">
        <f>'名目'!W17/'実質'!W17*100</f>
        <v>93.4143828164002</v>
      </c>
      <c r="X17" s="275">
        <f>'名目'!X17/'実質'!X17*100</f>
        <v>93.41449278666009</v>
      </c>
      <c r="Y17" s="275">
        <f>'名目'!Y17/'実質'!Y17*100</f>
        <v>93.41439973256446</v>
      </c>
      <c r="Z17" s="275">
        <f>'名目'!Z17/'実質'!Z17*100</f>
        <v>93.41449253353696</v>
      </c>
      <c r="AA17" s="90" t="s">
        <v>43</v>
      </c>
    </row>
    <row r="18" spans="1:27" s="41" customFormat="1" ht="9.75" customHeight="1">
      <c r="A18" s="91" t="s">
        <v>45</v>
      </c>
      <c r="B18" s="92" t="s">
        <v>46</v>
      </c>
      <c r="C18" s="93"/>
      <c r="D18" s="275">
        <f>'名目'!D18/'実質'!D18*100</f>
        <v>98.08804938231938</v>
      </c>
      <c r="E18" s="275">
        <f>'名目'!E18/'実質'!E18*100</f>
        <v>98.16545780218537</v>
      </c>
      <c r="F18" s="275">
        <f>'名目'!F18/'実質'!F18*100</f>
        <v>94.90032351141033</v>
      </c>
      <c r="G18" s="275">
        <f>'名目'!G18/'実質'!G18*100</f>
        <v>95.40005842934613</v>
      </c>
      <c r="H18" s="275">
        <f>'名目'!H18/'実質'!H18*100</f>
        <v>91.63782673036684</v>
      </c>
      <c r="I18" s="275">
        <f>'名目'!I18/'実質'!I18*100</f>
        <v>91.97516980792587</v>
      </c>
      <c r="J18" s="275">
        <f>'名目'!J18/'実質'!J18*100</f>
        <v>90.918348652395</v>
      </c>
      <c r="K18" s="275">
        <f>'名目'!K18/'実質'!K18*100</f>
        <v>99.50029158387663</v>
      </c>
      <c r="L18" s="275">
        <f>'名目'!L18/'実質'!L18*100</f>
        <v>88.80006413312105</v>
      </c>
      <c r="M18" s="275">
        <f>'名目'!M18/'実質'!M18*100</f>
        <v>97.7364207860341</v>
      </c>
      <c r="N18" s="275">
        <f>'名目'!N18/'実質'!N18*100</f>
        <v>100.69599801143426</v>
      </c>
      <c r="O18" s="275">
        <f>'名目'!O18/'実質'!O18*100</f>
        <v>99.19944892297954</v>
      </c>
      <c r="P18" s="275">
        <f>'名目'!P18/'実質'!P18*100</f>
        <v>97.30004431684618</v>
      </c>
      <c r="Q18" s="275">
        <f>'名目'!Q18/'実質'!Q18*100</f>
        <v>168.0921488150404</v>
      </c>
      <c r="R18" s="275">
        <f>'名目'!R18/'実質'!R18*100</f>
        <v>164.99936844764431</v>
      </c>
      <c r="S18" s="275">
        <f>'名目'!S18/'実質'!S18*100</f>
        <v>100.82417582417582</v>
      </c>
      <c r="T18" s="275">
        <f>'名目'!T18/'実質'!T18*100</f>
        <v>85.14549132149159</v>
      </c>
      <c r="U18" s="275">
        <f>'名目'!U18/'実質'!U18*100</f>
        <v>96.46857654715501</v>
      </c>
      <c r="V18" s="275">
        <f>'名目'!V18/'実質'!V18*100</f>
        <v>98.40833865446348</v>
      </c>
      <c r="W18" s="275">
        <f>'名目'!W18/'実質'!W18*100</f>
        <v>94.46609655241444</v>
      </c>
      <c r="X18" s="275">
        <f>'名目'!X18/'実質'!X18*100</f>
        <v>94.46601642918576</v>
      </c>
      <c r="Y18" s="275">
        <f>'名目'!Y18/'実質'!Y18*100</f>
        <v>94.46559579064446</v>
      </c>
      <c r="Z18" s="275">
        <f>'名目'!Z18/'実質'!Z18*100</f>
        <v>94.46601156486848</v>
      </c>
      <c r="AA18" s="95" t="s">
        <v>45</v>
      </c>
    </row>
    <row r="19" spans="1:27" s="41" customFormat="1" ht="9.75" customHeight="1">
      <c r="A19" s="86" t="s">
        <v>47</v>
      </c>
      <c r="B19" s="87" t="s">
        <v>48</v>
      </c>
      <c r="C19" s="88"/>
      <c r="D19" s="275">
        <f>'名目'!D19/'実質'!D19*100</f>
        <v>96.36477477575379</v>
      </c>
      <c r="E19" s="275">
        <f>'名目'!E19/'実質'!E19*100</f>
        <v>96.38930217497818</v>
      </c>
      <c r="F19" s="275">
        <f>'名目'!F19/'実質'!F19*100</f>
        <v>94.90075158990172</v>
      </c>
      <c r="G19" s="275">
        <f>'名目'!G19/'実質'!G19*100</f>
        <v>95.44026276652275</v>
      </c>
      <c r="H19" s="275">
        <f>'名目'!H19/'実質'!H19*100</f>
        <v>93.0452506188934</v>
      </c>
      <c r="I19" s="275">
        <f>'名目'!I19/'実質'!I19*100</f>
        <v>93.1294347717852</v>
      </c>
      <c r="J19" s="275">
        <f>'名目'!J19/'実質'!J19*100</f>
        <v>91.94437272645219</v>
      </c>
      <c r="K19" s="275">
        <f>'名目'!K19/'実質'!K19*100</f>
        <v>99.46301782019718</v>
      </c>
      <c r="L19" s="275">
        <f>'名目'!L19/'実質'!L19*100</f>
        <v>88.81771440883864</v>
      </c>
      <c r="M19" s="275">
        <f>'名目'!M19/'実質'!M19*100</f>
        <v>97.75195686704767</v>
      </c>
      <c r="N19" s="275">
        <f>'名目'!N19/'実質'!N19*100</f>
        <v>100.71111111111111</v>
      </c>
      <c r="O19" s="275">
        <f>'名目'!O19/'実質'!O19*100</f>
        <v>99.18789000686711</v>
      </c>
      <c r="P19" s="275">
        <f>'名目'!P19/'実質'!P19*100</f>
        <v>97.28121509939692</v>
      </c>
      <c r="Q19" s="275">
        <f>'名目'!Q19/'実質'!Q19*100</f>
        <v>102.21888441319042</v>
      </c>
      <c r="R19" s="275">
        <f>'名目'!R19/'実質'!R19*100</f>
        <v>102.24179884643114</v>
      </c>
      <c r="S19" s="275">
        <f>'名目'!S19/'実質'!S19*100</f>
        <v>104.51467268623024</v>
      </c>
      <c r="T19" s="275">
        <f>'名目'!T19/'実質'!T19*100</f>
        <v>144.07740803146746</v>
      </c>
      <c r="U19" s="275">
        <f>'名目'!U19/'実質'!U19*100</f>
        <v>94.22878061527145</v>
      </c>
      <c r="V19" s="275">
        <f>'名目'!V19/'実質'!V19*100</f>
        <v>96.98264098886506</v>
      </c>
      <c r="W19" s="275">
        <f>'名目'!W19/'実質'!W19*100</f>
        <v>93.54075940584117</v>
      </c>
      <c r="X19" s="275">
        <f>'名目'!X19/'実質'!X19*100</f>
        <v>93.54078362779978</v>
      </c>
      <c r="Y19" s="275">
        <f>'名目'!Y19/'実質'!Y19*100</f>
        <v>93.5407847530599</v>
      </c>
      <c r="Z19" s="275">
        <f>'名目'!Z19/'実質'!Z19*100</f>
        <v>93.54078387480493</v>
      </c>
      <c r="AA19" s="90" t="s">
        <v>47</v>
      </c>
    </row>
    <row r="20" spans="1:27" s="41" customFormat="1" ht="9.75" customHeight="1">
      <c r="A20" s="86" t="s">
        <v>49</v>
      </c>
      <c r="B20" s="87" t="s">
        <v>50</v>
      </c>
      <c r="C20" s="88"/>
      <c r="D20" s="275">
        <f>'名目'!D20/'実質'!D20*100</f>
        <v>95.64096378252412</v>
      </c>
      <c r="E20" s="275">
        <f>'名目'!E20/'実質'!E20*100</f>
        <v>95.65445168525693</v>
      </c>
      <c r="F20" s="275">
        <f>'名目'!F20/'実質'!F20*100</f>
        <v>94.89982728842833</v>
      </c>
      <c r="G20" s="275">
        <f>'名目'!G20/'実質'!G20*100</f>
        <v>96.40000687214798</v>
      </c>
      <c r="H20" s="275">
        <f>'名目'!H20/'実質'!H20*100</f>
        <v>97.15244467913281</v>
      </c>
      <c r="I20" s="275">
        <f>'名目'!I20/'実質'!I20*100</f>
        <v>97.18644643855984</v>
      </c>
      <c r="J20" s="275">
        <f>'名目'!J20/'実質'!J20*100</f>
        <v>96.89554838197942</v>
      </c>
      <c r="K20" s="275">
        <f>'名目'!K20/'実質'!K20*100</f>
        <v>90.69997917646788</v>
      </c>
      <c r="L20" s="275">
        <f>'名目'!L20/'実質'!L20*100</f>
        <v>99.49998986849305</v>
      </c>
      <c r="M20" s="275">
        <f>'名目'!M20/'実質'!M20*100</f>
        <v>98.08232539135095</v>
      </c>
      <c r="N20" s="275">
        <f>'名目'!N20/'実質'!N20*100</f>
        <v>100.69808917197452</v>
      </c>
      <c r="O20" s="275">
        <f>'名目'!O20/'実質'!O20*100</f>
        <v>99.19996308941589</v>
      </c>
      <c r="P20" s="275">
        <f>'名目'!P20/'実質'!P20*100</f>
        <v>97.30005547931205</v>
      </c>
      <c r="Q20" s="275">
        <f>'名目'!Q20/'実質'!Q20*100</f>
        <v>94.72429439360147</v>
      </c>
      <c r="R20" s="275">
        <f>'名目'!R20/'実質'!R20*100</f>
        <v>94.49926385364785</v>
      </c>
      <c r="S20" s="275">
        <f>'名目'!S20/'実質'!S20*100</f>
        <v>107.01454234388366</v>
      </c>
      <c r="T20" s="275">
        <f>'名目'!T20/'実質'!T20*100</f>
        <v>67.71320947274796</v>
      </c>
      <c r="U20" s="275">
        <f>'名目'!U20/'実質'!U20*100</f>
        <v>99.09999871518228</v>
      </c>
      <c r="V20" s="275">
        <f>'名目'!V20/'実質'!V20*100</f>
        <v>98.3999970427516</v>
      </c>
      <c r="W20" s="275">
        <f>'名目'!W20/'実質'!W20*100</f>
        <v>96.5000325661936</v>
      </c>
      <c r="X20" s="275">
        <f>'名目'!X20/'実質'!X20*100</f>
        <v>96.48732042506738</v>
      </c>
      <c r="Y20" s="275">
        <f>'名目'!Y20/'実質'!Y20*100</f>
        <v>96.49999921819139</v>
      </c>
      <c r="Z20" s="275">
        <f>'名目'!Z20/'実質'!Z20*100</f>
        <v>96.48958002748765</v>
      </c>
      <c r="AA20" s="90" t="s">
        <v>49</v>
      </c>
    </row>
    <row r="21" spans="1:27" s="41" customFormat="1" ht="9.75" customHeight="1">
      <c r="A21" s="86" t="s">
        <v>51</v>
      </c>
      <c r="B21" s="87" t="s">
        <v>52</v>
      </c>
      <c r="C21" s="88"/>
      <c r="D21" s="275">
        <f>'名目'!D21/'実質'!D21*100</f>
        <v>97.13440754003136</v>
      </c>
      <c r="E21" s="275">
        <f>'名目'!E21/'実質'!E21*100</f>
        <v>97.19394969312886</v>
      </c>
      <c r="F21" s="275">
        <f>'名目'!F21/'実質'!F21*100</f>
        <v>94.90004391793619</v>
      </c>
      <c r="G21" s="275">
        <f>'名目'!G21/'実質'!G21*100</f>
        <v>95.39999936235996</v>
      </c>
      <c r="H21" s="275">
        <f>'名目'!H21/'実質'!H21*100</f>
        <v>91.69418708455898</v>
      </c>
      <c r="I21" s="275">
        <f>'名目'!I21/'実質'!I21*100</f>
        <v>91.40044547055878</v>
      </c>
      <c r="J21" s="275">
        <f>'名目'!J21/'実質'!J21*100</f>
        <v>90.63529475142805</v>
      </c>
      <c r="K21" s="275">
        <f>'名目'!K21/'実質'!K21*100</f>
        <v>99.49999928941845</v>
      </c>
      <c r="L21" s="275">
        <f>'名目'!L21/'実質'!L21*100</f>
        <v>88.80000070614933</v>
      </c>
      <c r="M21" s="275">
        <f>'名目'!M21/'実質'!M21*100</f>
        <v>98.11600497206955</v>
      </c>
      <c r="N21" s="275">
        <f>'名目'!N21/'実質'!N21*100</f>
        <v>100.70014594410407</v>
      </c>
      <c r="O21" s="275">
        <f>'名目'!O21/'実質'!O21*100</f>
        <v>99.1998658183745</v>
      </c>
      <c r="P21" s="275">
        <f>'名目'!P21/'実質'!P21*100</f>
        <v>97.29999672115436</v>
      </c>
      <c r="Q21" s="275">
        <f>'名目'!Q21/'実質'!Q21*100</f>
        <v>72.13997749347202</v>
      </c>
      <c r="R21" s="275">
        <f>'名目'!R21/'実質'!R21*100</f>
        <v>74.00129621202719</v>
      </c>
      <c r="S21" s="275">
        <f>'名目'!S21/'実質'!S21*100</f>
        <v>106.99851507521467</v>
      </c>
      <c r="T21" s="275">
        <f>'名目'!T21/'実質'!T21*100</f>
        <v>92.83433766946085</v>
      </c>
      <c r="U21" s="275">
        <f>'名目'!U21/'実質'!U21*100</f>
        <v>96.18216102016036</v>
      </c>
      <c r="V21" s="275">
        <f>'名目'!V21/'実質'!V21*100</f>
        <v>99.07923778525209</v>
      </c>
      <c r="W21" s="275">
        <f>'名目'!W21/'実質'!W21*100</f>
        <v>94.40001028184298</v>
      </c>
      <c r="X21" s="275">
        <f>'名目'!X21/'実質'!X21*100</f>
        <v>94.43174765436143</v>
      </c>
      <c r="Y21" s="275">
        <f>'名目'!Y21/'実質'!Y21*100</f>
        <v>94.39999952880045</v>
      </c>
      <c r="Z21" s="275">
        <f>'名目'!Z21/'実質'!Z21*100</f>
        <v>94.43544278886952</v>
      </c>
      <c r="AA21" s="90" t="s">
        <v>51</v>
      </c>
    </row>
    <row r="22" spans="1:27" s="41" customFormat="1" ht="9.75" customHeight="1">
      <c r="A22" s="86" t="s">
        <v>53</v>
      </c>
      <c r="B22" s="87" t="s">
        <v>54</v>
      </c>
      <c r="C22" s="88"/>
      <c r="D22" s="275">
        <f>'名目'!D22/'実質'!D22*100</f>
        <v>97.69666080789723</v>
      </c>
      <c r="E22" s="275">
        <f>'名目'!E22/'実質'!E22*100</f>
        <v>97.75386165465343</v>
      </c>
      <c r="F22" s="275">
        <f>'名目'!F22/'実質'!F22*100</f>
        <v>94.8999069791149</v>
      </c>
      <c r="G22" s="275">
        <f>'名目'!G22/'実質'!G22*100</f>
        <v>95.40002121884736</v>
      </c>
      <c r="H22" s="275">
        <f>'名目'!H22/'実質'!H22*100</f>
        <v>92.44653429861658</v>
      </c>
      <c r="I22" s="275">
        <f>'名目'!I22/'実質'!I22*100</f>
        <v>92.4652969547075</v>
      </c>
      <c r="J22" s="275">
        <f>'名目'!J22/'実質'!J22*100</f>
        <v>91.64852617493186</v>
      </c>
      <c r="K22" s="275">
        <f>'名目'!K22/'実質'!K22*100</f>
        <v>99.49998772222767</v>
      </c>
      <c r="L22" s="275">
        <f>'名目'!L22/'実質'!L22*100</f>
        <v>88.80000391986722</v>
      </c>
      <c r="M22" s="275">
        <f>'名目'!M22/'実質'!M22*100</f>
        <v>97.87164303748722</v>
      </c>
      <c r="N22" s="275">
        <f>'名目'!N22/'実質'!N22*100</f>
        <v>100.7014122605605</v>
      </c>
      <c r="O22" s="275">
        <f>'名目'!O22/'実質'!O22*100</f>
        <v>99.19989512749694</v>
      </c>
      <c r="P22" s="275">
        <f>'名目'!P22/'実質'!P22*100</f>
        <v>97.30000238305173</v>
      </c>
      <c r="Q22" s="275">
        <f>'名目'!Q22/'実質'!Q22*100</f>
        <v>94.39341893824358</v>
      </c>
      <c r="R22" s="275">
        <f>'名目'!R22/'実質'!R22*100</f>
        <v>94.49983917658412</v>
      </c>
      <c r="S22" s="275">
        <f>'名目'!S22/'実質'!S22*100</f>
        <v>107.0546737213404</v>
      </c>
      <c r="T22" s="275">
        <f>'名目'!T22/'実質'!T22*100</f>
        <v>53.085869627285106</v>
      </c>
      <c r="U22" s="275">
        <f>'名目'!U22/'実質'!U22*100</f>
        <v>98.58214462648807</v>
      </c>
      <c r="V22" s="275">
        <f>'名目'!V22/'実質'!V22*100</f>
        <v>101.94129561872867</v>
      </c>
      <c r="W22" s="275">
        <f>'名目'!W22/'実質'!W22*100</f>
        <v>93.63938289963923</v>
      </c>
      <c r="X22" s="275">
        <f>'名目'!X22/'実質'!X22*100</f>
        <v>93.63937211225426</v>
      </c>
      <c r="Y22" s="275">
        <f>'名目'!Y22/'実質'!Y22*100</f>
        <v>93.6393746263558</v>
      </c>
      <c r="Z22" s="275">
        <f>'名目'!Z22/'実質'!Z22*100</f>
        <v>93.63937253565882</v>
      </c>
      <c r="AA22" s="90" t="s">
        <v>53</v>
      </c>
    </row>
    <row r="23" spans="1:27" s="41" customFormat="1" ht="9.75" customHeight="1">
      <c r="A23" s="86" t="s">
        <v>55</v>
      </c>
      <c r="B23" s="87" t="s">
        <v>56</v>
      </c>
      <c r="C23" s="88"/>
      <c r="D23" s="275">
        <f>'名目'!D23/'実質'!D23*100</f>
        <v>99.14795386203295</v>
      </c>
      <c r="E23" s="275">
        <f>'名目'!E23/'実質'!E23*100</f>
        <v>99.26941851462632</v>
      </c>
      <c r="F23" s="275">
        <f>'名目'!F23/'実質'!F23*100</f>
        <v>94.90026345502446</v>
      </c>
      <c r="G23" s="275">
        <f>'名目'!G23/'実質'!G23*100</f>
        <v>95.39999713564364</v>
      </c>
      <c r="H23" s="275">
        <f>'名目'!H23/'実質'!H23*100</f>
        <v>93.06170234611844</v>
      </c>
      <c r="I23" s="275">
        <f>'名目'!I23/'実質'!I23*100</f>
        <v>93.06744651102295</v>
      </c>
      <c r="J23" s="275">
        <f>'名目'!J23/'実質'!J23*100</f>
        <v>90.98281457746653</v>
      </c>
      <c r="K23" s="275">
        <f>'名目'!K23/'実質'!K23*100</f>
        <v>99.5000578302105</v>
      </c>
      <c r="L23" s="275">
        <f>'名目'!L23/'実質'!L23*100</f>
        <v>88.79997095078382</v>
      </c>
      <c r="M23" s="275">
        <f>'名目'!M23/'実質'!M23*100</f>
        <v>97.68680576069936</v>
      </c>
      <c r="N23" s="275">
        <f>'名目'!N23/'実質'!N23*100</f>
        <v>100.6991196271362</v>
      </c>
      <c r="O23" s="275">
        <f>'名目'!O23/'実質'!O23*100</f>
        <v>99.19964461555547</v>
      </c>
      <c r="P23" s="275">
        <f>'名目'!P23/'実質'!P23*100</f>
        <v>97.29994582750507</v>
      </c>
      <c r="Q23" s="275">
        <f>'名目'!Q23/'実質'!Q23*100</f>
        <v>93.96020090279103</v>
      </c>
      <c r="R23" s="275">
        <f>'名目'!R23/'実質'!R23*100</f>
        <v>94.50268161872258</v>
      </c>
      <c r="S23" s="275">
        <f>'名目'!S23/'実質'!S23*100</f>
        <v>107.06921944035346</v>
      </c>
      <c r="T23" s="275">
        <f>'名目'!T23/'実質'!T23*100</f>
        <v>77.05397072678748</v>
      </c>
      <c r="U23" s="275">
        <f>'名目'!U23/'実質'!U23*100</f>
        <v>96.51459508185532</v>
      </c>
      <c r="V23" s="275">
        <f>'名目'!V23/'実質'!V23*100</f>
        <v>100.34402163099512</v>
      </c>
      <c r="W23" s="275">
        <f>'名目'!W23/'実質'!W23*100</f>
        <v>94.91187766969381</v>
      </c>
      <c r="X23" s="275">
        <f>'名目'!X23/'実質'!X23*100</f>
        <v>94.91185791551268</v>
      </c>
      <c r="Y23" s="275">
        <f>'名目'!Y23/'実質'!Y23*100</f>
        <v>94.91166230564626</v>
      </c>
      <c r="Z23" s="275">
        <f>'名目'!Z23/'実質'!Z23*100</f>
        <v>94.91185610060117</v>
      </c>
      <c r="AA23" s="90" t="s">
        <v>55</v>
      </c>
    </row>
    <row r="24" spans="1:27" s="41" customFormat="1" ht="9.75" customHeight="1">
      <c r="A24" s="86" t="s">
        <v>57</v>
      </c>
      <c r="B24" s="87" t="s">
        <v>58</v>
      </c>
      <c r="C24" s="88"/>
      <c r="D24" s="275">
        <f>'名目'!D24/'実質'!D24*100</f>
        <v>97.08234420776004</v>
      </c>
      <c r="E24" s="275">
        <f>'名目'!E24/'実質'!E24*100</f>
        <v>97.16361555121838</v>
      </c>
      <c r="F24" s="275">
        <f>'名目'!F24/'実質'!F24*100</f>
        <v>94.8999336576736</v>
      </c>
      <c r="G24" s="275">
        <f>'名目'!G24/'実質'!G24*100</f>
        <v>95.4000111838569</v>
      </c>
      <c r="H24" s="275">
        <f>'名目'!H24/'実質'!H24*100</f>
        <v>92.3591880605116</v>
      </c>
      <c r="I24" s="275">
        <f>'名目'!I24/'実質'!I24*100</f>
        <v>92.33454429016912</v>
      </c>
      <c r="J24" s="275">
        <f>'名目'!J24/'実質'!J24*100</f>
        <v>90.6565217236935</v>
      </c>
      <c r="K24" s="275">
        <f>'名目'!K24/'実質'!K24*100</f>
        <v>99.5000170526244</v>
      </c>
      <c r="L24" s="275">
        <f>'名目'!L24/'実質'!L24*100</f>
        <v>88.799996563318</v>
      </c>
      <c r="M24" s="275">
        <f>'名目'!M24/'実質'!M24*100</f>
        <v>97.64802878129217</v>
      </c>
      <c r="N24" s="275">
        <f>'名目'!N24/'実質'!N24*100</f>
        <v>100.71251548946717</v>
      </c>
      <c r="O24" s="275">
        <f>'名目'!O24/'実質'!O24*100</f>
        <v>99.19948024224425</v>
      </c>
      <c r="P24" s="275">
        <f>'名目'!P24/'実質'!P24*100</f>
        <v>97.29995691903045</v>
      </c>
      <c r="Q24" s="275">
        <f>'名目'!Q24/'実質'!Q24*100</f>
        <v>95.62522350697343</v>
      </c>
      <c r="R24" s="275">
        <f>'名目'!R24/'実質'!R24*100</f>
        <v>94.49879711307138</v>
      </c>
      <c r="S24" s="275">
        <f>'名目'!S24/'実質'!S24*100</f>
        <v>98.88579387186628</v>
      </c>
      <c r="T24" s="275">
        <f>'名目'!T24/'実質'!T24*100</f>
        <v>84.31697108442778</v>
      </c>
      <c r="U24" s="275">
        <f>'名目'!U24/'実質'!U24*100</f>
        <v>100.40000333551771</v>
      </c>
      <c r="V24" s="275">
        <f>'名目'!V24/'実質'!V24*100</f>
        <v>106.10000481371857</v>
      </c>
      <c r="W24" s="275">
        <f>'名目'!W24/'実質'!W24*100</f>
        <v>93.2001201575913</v>
      </c>
      <c r="X24" s="275">
        <f>'名目'!X24/'実質'!X24*100</f>
        <v>93.16326670749551</v>
      </c>
      <c r="Y24" s="275">
        <f>'名目'!Y24/'実質'!Y24*100</f>
        <v>93.2013118062563</v>
      </c>
      <c r="Z24" s="275">
        <f>'名目'!Z24/'実質'!Z24*100</f>
        <v>93.16350533501294</v>
      </c>
      <c r="AA24" s="90" t="s">
        <v>57</v>
      </c>
    </row>
    <row r="25" spans="1:27" s="41" customFormat="1" ht="9.75" customHeight="1">
      <c r="A25" s="86" t="s">
        <v>59</v>
      </c>
      <c r="B25" s="87" t="s">
        <v>60</v>
      </c>
      <c r="C25" s="88"/>
      <c r="D25" s="275">
        <f>'名目'!D25/'実質'!D25*100</f>
        <v>98.28878914617974</v>
      </c>
      <c r="E25" s="275">
        <f>'名目'!E25/'実質'!E25*100</f>
        <v>98.40139985815628</v>
      </c>
      <c r="F25" s="275">
        <f>'名目'!F25/'実質'!F25*100</f>
        <v>94.89949478662797</v>
      </c>
      <c r="G25" s="275">
        <f>'名目'!G25/'実質'!G25*100</f>
        <v>95.39991587971004</v>
      </c>
      <c r="H25" s="275">
        <f>'名目'!H25/'実質'!H25*100</f>
        <v>92.43623859062305</v>
      </c>
      <c r="I25" s="275">
        <f>'名目'!I25/'実質'!I25*100</f>
        <v>92.45444243910201</v>
      </c>
      <c r="J25" s="275">
        <f>'名目'!J25/'実質'!J25*100</f>
        <v>90.62143208602643</v>
      </c>
      <c r="K25" s="275">
        <f>'名目'!K25/'実質'!K25*100</f>
        <v>99.49976496670946</v>
      </c>
      <c r="L25" s="275">
        <f>'名目'!L25/'実質'!L25*100</f>
        <v>88.79995739732179</v>
      </c>
      <c r="M25" s="275">
        <f>'名目'!M25/'実質'!M25*100</f>
        <v>97.56723174757572</v>
      </c>
      <c r="N25" s="275">
        <f>'名目'!N25/'実質'!N25*100</f>
        <v>100.70227708022983</v>
      </c>
      <c r="O25" s="275">
        <f>'名目'!O25/'実質'!O25*100</f>
        <v>99.20130158260612</v>
      </c>
      <c r="P25" s="275">
        <f>'名目'!P25/'実質'!P25*100</f>
        <v>97.30023042619293</v>
      </c>
      <c r="Q25" s="275">
        <f>'名目'!Q25/'実質'!Q25*100</f>
        <v>94.82718626768731</v>
      </c>
      <c r="R25" s="275">
        <f>'名目'!R25/'実質'!R25*100</f>
        <v>94.5079818918275</v>
      </c>
      <c r="S25" s="275">
        <f>'名目'!S25/'実質'!S25*100</f>
        <v>107.04845814977975</v>
      </c>
      <c r="T25" s="275">
        <f>'名目'!T25/'実質'!T25*100</f>
        <v>70.24937679678322</v>
      </c>
      <c r="U25" s="275">
        <f>'名目'!U25/'実質'!U25*100</f>
        <v>92.89999871331335</v>
      </c>
      <c r="V25" s="275">
        <f>'名目'!V25/'実質'!V25*100</f>
        <v>97.2000093498442</v>
      </c>
      <c r="W25" s="275">
        <f>'名目'!W25/'実質'!W25*100</f>
        <v>93.40956628021745</v>
      </c>
      <c r="X25" s="275">
        <f>'名目'!X25/'実質'!X25*100</f>
        <v>93.40964800818091</v>
      </c>
      <c r="Y25" s="275">
        <f>'名目'!Y25/'実質'!Y25*100</f>
        <v>93.40974212034384</v>
      </c>
      <c r="Z25" s="275">
        <f>'名目'!Z25/'実質'!Z25*100</f>
        <v>93.40963030200193</v>
      </c>
      <c r="AA25" s="90" t="s">
        <v>59</v>
      </c>
    </row>
    <row r="26" spans="1:27" s="41" customFormat="1" ht="9.75" customHeight="1">
      <c r="A26" s="86" t="s">
        <v>61</v>
      </c>
      <c r="B26" s="87" t="s">
        <v>62</v>
      </c>
      <c r="C26" s="88"/>
      <c r="D26" s="275">
        <f>'名目'!D26/'実質'!D26*100</f>
        <v>98.51570708067932</v>
      </c>
      <c r="E26" s="275">
        <f>'名目'!E26/'実質'!E26*100</f>
        <v>98.63384917463294</v>
      </c>
      <c r="F26" s="275">
        <f>'名目'!F26/'実質'!F26*100</f>
        <v>94.90043523475715</v>
      </c>
      <c r="G26" s="275">
        <f>'名目'!G26/'実質'!G26*100</f>
        <v>95.39988489462088</v>
      </c>
      <c r="H26" s="275">
        <f>'名目'!H26/'実質'!H26*100</f>
        <v>92.81449154483674</v>
      </c>
      <c r="I26" s="275">
        <f>'名目'!I26/'実質'!I26*100</f>
        <v>92.8138474546975</v>
      </c>
      <c r="J26" s="275">
        <f>'名目'!J26/'実質'!J26*100</f>
        <v>90.60976690596473</v>
      </c>
      <c r="K26" s="275">
        <f>'名目'!K26/'実質'!K26*100</f>
        <v>99.50016123831023</v>
      </c>
      <c r="L26" s="275">
        <f>'名目'!L26/'実質'!L26*100</f>
        <v>88.80004266806706</v>
      </c>
      <c r="M26" s="275">
        <f>'名目'!M26/'実質'!M26*100</f>
        <v>97.61212193167314</v>
      </c>
      <c r="N26" s="275">
        <f>'名目'!N26/'実質'!N26*100</f>
        <v>100.70024847526543</v>
      </c>
      <c r="O26" s="275">
        <f>'名目'!O26/'実質'!O26*100</f>
        <v>99.20160779671284</v>
      </c>
      <c r="P26" s="275">
        <f>'名目'!P26/'実質'!P26*100</f>
        <v>97.3000026226298</v>
      </c>
      <c r="Q26" s="275">
        <f>'名目'!Q26/'実質'!Q26*100</f>
        <v>92.70394868711165</v>
      </c>
      <c r="R26" s="275">
        <f>'名目'!R26/'実質'!R26*100</f>
        <v>94.51454609183317</v>
      </c>
      <c r="S26" s="275">
        <f>'名目'!S26/'実質'!S26*100</f>
        <v>106.96378830083566</v>
      </c>
      <c r="T26" s="275">
        <f>'名目'!T26/'実質'!T26*100</f>
        <v>68.5312937518401</v>
      </c>
      <c r="U26" s="275">
        <f>'名目'!U26/'実質'!U26*100</f>
        <v>94.09023244539266</v>
      </c>
      <c r="V26" s="275">
        <f>'名目'!V26/'実質'!V26*100</f>
        <v>99.75074355938574</v>
      </c>
      <c r="W26" s="275">
        <f>'名目'!W26/'実質'!W26*100</f>
        <v>92.70020964360587</v>
      </c>
      <c r="X26" s="275">
        <f>'名目'!X26/'実質'!X26*100</f>
        <v>92.70217877173617</v>
      </c>
      <c r="Y26" s="275">
        <f>'名目'!Y26/'実質'!Y26*100</f>
        <v>92.69136514343376</v>
      </c>
      <c r="Z26" s="275">
        <f>'名目'!Z26/'実質'!Z26*100</f>
        <v>92.70219951746239</v>
      </c>
      <c r="AA26" s="90" t="s">
        <v>61</v>
      </c>
    </row>
    <row r="27" spans="1:27" s="41" customFormat="1" ht="9.75" customHeight="1">
      <c r="A27" s="86" t="s">
        <v>63</v>
      </c>
      <c r="B27" s="87" t="s">
        <v>64</v>
      </c>
      <c r="C27" s="88"/>
      <c r="D27" s="275">
        <f>'名目'!D27/'実質'!D27*100</f>
        <v>98.1880507584618</v>
      </c>
      <c r="E27" s="275">
        <f>'名目'!E27/'実質'!E27*100</f>
        <v>98.27374123837038</v>
      </c>
      <c r="F27" s="275">
        <f>'名目'!F27/'実質'!F27*100</f>
        <v>94.90045165453037</v>
      </c>
      <c r="G27" s="275">
        <f>'名目'!G27/'実質'!G27*100</f>
        <v>95.40001680223766</v>
      </c>
      <c r="H27" s="275">
        <f>'名目'!H27/'実質'!H27*100</f>
        <v>92.58292369592563</v>
      </c>
      <c r="I27" s="275">
        <f>'名目'!I27/'実質'!I27*100</f>
        <v>92.59859684844193</v>
      </c>
      <c r="J27" s="275">
        <f>'名目'!J27/'実質'!J27*100</f>
        <v>90.832291633761</v>
      </c>
      <c r="K27" s="275">
        <f>'名目'!K27/'実質'!K27*100</f>
        <v>99.50023364671033</v>
      </c>
      <c r="L27" s="275">
        <f>'名目'!L27/'実質'!L27*100</f>
        <v>88.8000445665899</v>
      </c>
      <c r="M27" s="275">
        <f>'名目'!M27/'実質'!M27*100</f>
        <v>97.51402260359984</v>
      </c>
      <c r="N27" s="275">
        <f>'名目'!N27/'実質'!N27*100</f>
        <v>100.7027027027027</v>
      </c>
      <c r="O27" s="275">
        <f>'名目'!O27/'実質'!O27*100</f>
        <v>99.20141969831411</v>
      </c>
      <c r="P27" s="275">
        <f>'名目'!P27/'実質'!P27*100</f>
        <v>97.30031547502722</v>
      </c>
      <c r="Q27" s="275">
        <f>'名目'!Q27/'実質'!Q27*100</f>
        <v>94.63386563084448</v>
      </c>
      <c r="R27" s="275">
        <f>'名目'!R27/'実質'!R27*100</f>
        <v>94.50661241098678</v>
      </c>
      <c r="S27" s="275">
        <f>'名目'!S27/'実質'!S27*100</f>
        <v>107.14285714285714</v>
      </c>
      <c r="T27" s="275">
        <f>'名目'!T27/'実質'!T27*100</f>
        <v>91.76665751989424</v>
      </c>
      <c r="U27" s="275">
        <f>'名目'!U27/'実質'!U27*100</f>
        <v>98.80000894497438</v>
      </c>
      <c r="V27" s="275">
        <f>'名目'!V27/'実質'!V27*100</f>
        <v>98.6000052395566</v>
      </c>
      <c r="W27" s="275">
        <f>'名目'!W27/'実質'!W27*100</f>
        <v>96.19058992118462</v>
      </c>
      <c r="X27" s="275">
        <f>'名目'!X27/'実質'!X27*100</f>
        <v>96.15817067285847</v>
      </c>
      <c r="Y27" s="275">
        <f>'名目'!Y27/'実質'!Y27*100</f>
        <v>96.20007370241234</v>
      </c>
      <c r="Z27" s="275">
        <f>'名目'!Z27/'実質'!Z27*100</f>
        <v>96.15903897116202</v>
      </c>
      <c r="AA27" s="90" t="s">
        <v>63</v>
      </c>
    </row>
    <row r="28" spans="1:27" s="41" customFormat="1" ht="9.75" customHeight="1">
      <c r="A28" s="91" t="s">
        <v>65</v>
      </c>
      <c r="B28" s="92" t="s">
        <v>66</v>
      </c>
      <c r="C28" s="93"/>
      <c r="D28" s="275">
        <f>'名目'!D28/'実質'!D28*100</f>
        <v>97.6187816346735</v>
      </c>
      <c r="E28" s="275">
        <f>'名目'!E28/'実質'!E28*100</f>
        <v>97.68681149712125</v>
      </c>
      <c r="F28" s="275">
        <f>'名目'!F28/'実質'!F28*100</f>
        <v>94.9007157378784</v>
      </c>
      <c r="G28" s="275">
        <f>'名目'!G28/'実質'!G28*100</f>
        <v>95.39999251832045</v>
      </c>
      <c r="H28" s="275">
        <f>'名目'!H28/'実質'!H28*100</f>
        <v>92.39403058328483</v>
      </c>
      <c r="I28" s="275">
        <f>'名目'!I28/'実質'!I28*100</f>
        <v>92.36046064860487</v>
      </c>
      <c r="J28" s="275">
        <f>'名目'!J28/'実質'!J28*100</f>
        <v>90.95891959089111</v>
      </c>
      <c r="K28" s="275">
        <f>'名目'!K28/'実質'!K28*100</f>
        <v>99.49980461117624</v>
      </c>
      <c r="L28" s="275">
        <f>'名目'!L28/'実質'!L28*100</f>
        <v>88.79996246487255</v>
      </c>
      <c r="M28" s="275">
        <f>'名目'!M28/'実質'!M28*100</f>
        <v>97.63982595696444</v>
      </c>
      <c r="N28" s="275">
        <f>'名目'!N28/'実質'!N28*100</f>
        <v>100.6998213222156</v>
      </c>
      <c r="O28" s="275">
        <f>'名目'!O28/'実質'!O28*100</f>
        <v>99.19966791199668</v>
      </c>
      <c r="P28" s="275">
        <f>'名目'!P28/'実質'!P28*100</f>
        <v>97.2998949860278</v>
      </c>
      <c r="Q28" s="275">
        <f>'名目'!Q28/'実質'!Q28*100</f>
        <v>97.11826074268622</v>
      </c>
      <c r="R28" s="275">
        <f>'名目'!R28/'実質'!R28*100</f>
        <v>94.51438848920863</v>
      </c>
      <c r="S28" s="275">
        <f>'名目'!S28/'実質'!S28*100</f>
        <v>98.89529888302442</v>
      </c>
      <c r="T28" s="275">
        <f>'名目'!T28/'実質'!T28*100</f>
        <v>46.61653061209145</v>
      </c>
      <c r="U28" s="275">
        <f>'名目'!U28/'実質'!U28*100</f>
        <v>86.07707746010236</v>
      </c>
      <c r="V28" s="275">
        <f>'名目'!V28/'実質'!V28*100</f>
        <v>93.79003863959244</v>
      </c>
      <c r="W28" s="275">
        <f>'名目'!W28/'実質'!W28*100</f>
        <v>88.80188548095606</v>
      </c>
      <c r="X28" s="275">
        <f>'名目'!X28/'実質'!X28*100</f>
        <v>88.80207174133255</v>
      </c>
      <c r="Y28" s="275">
        <f>'名目'!Y28/'実質'!Y28*100</f>
        <v>88.80233761847775</v>
      </c>
      <c r="Z28" s="275">
        <f>'名目'!Z28/'実質'!Z28*100</f>
        <v>88.80207560650057</v>
      </c>
      <c r="AA28" s="95" t="s">
        <v>65</v>
      </c>
    </row>
    <row r="29" spans="1:27" s="41" customFormat="1" ht="9.75" customHeight="1">
      <c r="A29" s="86" t="s">
        <v>67</v>
      </c>
      <c r="B29" s="87" t="s">
        <v>68</v>
      </c>
      <c r="C29" s="88"/>
      <c r="D29" s="275">
        <f>'名目'!D29/'実質'!D29*100</f>
        <v>96.29160625288648</v>
      </c>
      <c r="E29" s="275">
        <f>'名目'!E29/'実質'!E29*100</f>
        <v>96.36044071792213</v>
      </c>
      <c r="F29" s="275">
        <f>'名目'!F29/'実質'!F29*100</f>
        <v>93.99975654714291</v>
      </c>
      <c r="G29" s="275">
        <f>'名目'!G29/'実質'!G29*100</f>
        <v>94.79995179177106</v>
      </c>
      <c r="H29" s="275">
        <f>'名目'!H29/'実質'!H29*100</f>
        <v>92.50189233223115</v>
      </c>
      <c r="I29" s="275">
        <f>'名目'!I29/'実質'!I29*100</f>
        <v>92.47040698363183</v>
      </c>
      <c r="J29" s="275">
        <f>'名目'!J29/'実質'!J29*100</f>
        <v>90.97553656709682</v>
      </c>
      <c r="K29" s="275">
        <f>'名目'!K29/'実質'!K29*100</f>
        <v>97.80002719549987</v>
      </c>
      <c r="L29" s="275">
        <f>'名目'!L29/'実質'!L29*100</f>
        <v>89.10004572788466</v>
      </c>
      <c r="M29" s="275">
        <f>'名目'!M29/'実質'!M29*100</f>
        <v>96.46838691576446</v>
      </c>
      <c r="N29" s="275">
        <f>'名目'!N29/'実質'!N29*100</f>
        <v>97.82386943216594</v>
      </c>
      <c r="O29" s="275">
        <f>'名目'!O29/'実質'!O29*100</f>
        <v>97.80024074165323</v>
      </c>
      <c r="P29" s="275">
        <f>'名目'!P29/'実質'!P29*100</f>
        <v>95.90001560048627</v>
      </c>
      <c r="Q29" s="275">
        <f>'名目'!Q29/'実質'!Q29*100</f>
        <v>94.36012989595069</v>
      </c>
      <c r="R29" s="275">
        <f>'名目'!R29/'実質'!R29*100</f>
        <v>94.39931312330756</v>
      </c>
      <c r="S29" s="275">
        <f>'名目'!S29/'実質'!S29*100</f>
        <v>105.76923076923077</v>
      </c>
      <c r="T29" s="275">
        <f>'名目'!T29/'実質'!T29*100</f>
        <v>66.93048386050434</v>
      </c>
      <c r="U29" s="275">
        <f>'名目'!U29/'実質'!U29*100</f>
        <v>98.50000146432079</v>
      </c>
      <c r="V29" s="275">
        <f>'名目'!V29/'実質'!V29*100</f>
        <v>101.30000577823148</v>
      </c>
      <c r="W29" s="275">
        <f>'名目'!W29/'実質'!W29*100</f>
        <v>93.47058369108186</v>
      </c>
      <c r="X29" s="275">
        <f>'名目'!X29/'実質'!X29*100</f>
        <v>93.47037463053003</v>
      </c>
      <c r="Y29" s="275">
        <f>'名目'!Y29/'実質'!Y29*100</f>
        <v>93.47037793667006</v>
      </c>
      <c r="Z29" s="275">
        <f>'名目'!Z29/'実質'!Z29*100</f>
        <v>93.47037481944466</v>
      </c>
      <c r="AA29" s="90" t="s">
        <v>67</v>
      </c>
    </row>
    <row r="30" spans="1:27" s="41" customFormat="1" ht="9.75" customHeight="1">
      <c r="A30" s="86" t="s">
        <v>69</v>
      </c>
      <c r="B30" s="87" t="s">
        <v>70</v>
      </c>
      <c r="C30" s="88"/>
      <c r="D30" s="275">
        <f>'名目'!D30/'実質'!D30*100</f>
        <v>99.610327794682</v>
      </c>
      <c r="E30" s="275">
        <f>'名目'!E30/'実質'!E30*100</f>
        <v>99.7826674367603</v>
      </c>
      <c r="F30" s="275">
        <f>'名目'!F30/'実質'!F30*100</f>
        <v>94.8998785953027</v>
      </c>
      <c r="G30" s="275">
        <f>'名目'!G30/'実質'!G30*100</f>
        <v>95.39999045801916</v>
      </c>
      <c r="H30" s="275">
        <f>'名目'!H30/'実質'!H30*100</f>
        <v>91.98693455632393</v>
      </c>
      <c r="I30" s="275">
        <f>'名目'!I30/'実質'!I30*100</f>
        <v>91.99987085305146</v>
      </c>
      <c r="J30" s="275">
        <f>'名目'!J30/'実質'!J30*100</f>
        <v>90.98042140811599</v>
      </c>
      <c r="K30" s="275">
        <f>'名目'!K30/'実質'!K30*100</f>
        <v>99.49985134603764</v>
      </c>
      <c r="L30" s="275">
        <f>'名目'!L30/'実質'!L30*100</f>
        <v>88.80000818171591</v>
      </c>
      <c r="M30" s="275">
        <f>'名目'!M30/'実質'!M30*100</f>
        <v>97.65248125759675</v>
      </c>
      <c r="N30" s="275">
        <f>'名目'!N30/'実質'!N30*100</f>
        <v>100.70940620073567</v>
      </c>
      <c r="O30" s="275">
        <f>'名目'!O30/'実質'!O30*100</f>
        <v>99.20061076929986</v>
      </c>
      <c r="P30" s="275">
        <f>'名目'!P30/'実質'!P30*100</f>
        <v>97.29984617438092</v>
      </c>
      <c r="Q30" s="275">
        <f>'名目'!Q30/'実質'!Q30*100</f>
        <v>94.6824480369515</v>
      </c>
      <c r="R30" s="275">
        <f>'名目'!R30/'実質'!R30*100</f>
        <v>94.50240300082054</v>
      </c>
      <c r="S30" s="275">
        <f>'名目'!S30/'実質'!S30*100</f>
        <v>107.00389105058366</v>
      </c>
      <c r="T30" s="275">
        <f>'名目'!T30/'実質'!T30*100</f>
        <v>90.517706967055</v>
      </c>
      <c r="U30" s="275">
        <f>'名目'!U30/'実質'!U30*100</f>
        <v>97.68644857544693</v>
      </c>
      <c r="V30" s="275">
        <f>'名目'!V30/'実質'!V30*100</f>
        <v>99.58281525842423</v>
      </c>
      <c r="W30" s="275">
        <f>'名目'!W30/'実質'!W30*100</f>
        <v>95.52354133724195</v>
      </c>
      <c r="X30" s="275">
        <f>'名目'!X30/'実質'!X30*100</f>
        <v>95.5236302569988</v>
      </c>
      <c r="Y30" s="275">
        <f>'名目'!Y30/'実質'!Y30*100</f>
        <v>95.52352791430864</v>
      </c>
      <c r="Z30" s="275">
        <f>'名目'!Z30/'実質'!Z30*100</f>
        <v>95.52362905475155</v>
      </c>
      <c r="AA30" s="90" t="s">
        <v>69</v>
      </c>
    </row>
    <row r="31" spans="1:27" s="41" customFormat="1" ht="9.75" customHeight="1">
      <c r="A31" s="86" t="s">
        <v>71</v>
      </c>
      <c r="B31" s="87" t="s">
        <v>72</v>
      </c>
      <c r="C31" s="88"/>
      <c r="D31" s="275">
        <f>'名目'!D31/'実質'!D31*100</f>
        <v>96.41945711032771</v>
      </c>
      <c r="E31" s="275">
        <f>'名目'!E31/'実質'!E31*100</f>
        <v>96.45151972755957</v>
      </c>
      <c r="F31" s="275">
        <f>'名目'!F31/'実質'!F31*100</f>
        <v>94.63801284547132</v>
      </c>
      <c r="G31" s="275">
        <f>'名目'!G31/'実質'!G31*100</f>
        <v>95.40000718996173</v>
      </c>
      <c r="H31" s="275">
        <f>'名目'!H31/'実質'!H31*100</f>
        <v>91.01526358191332</v>
      </c>
      <c r="I31" s="275">
        <f>'名目'!I31/'実質'!I31*100</f>
        <v>91.18665358568121</v>
      </c>
      <c r="J31" s="275">
        <f>'名目'!J31/'実質'!J31*100</f>
        <v>90.39577566845263</v>
      </c>
      <c r="K31" s="275">
        <f>'名目'!K31/'実質'!K31*100</f>
        <v>99.50001826231997</v>
      </c>
      <c r="L31" s="275">
        <f>'名目'!L31/'実質'!L31*100</f>
        <v>88.80000534923079</v>
      </c>
      <c r="M31" s="275">
        <f>'名目'!M31/'実質'!M31*100</f>
        <v>97.85486834047765</v>
      </c>
      <c r="N31" s="275">
        <f>'名目'!N31/'実質'!N31*100</f>
        <v>100.70097767939494</v>
      </c>
      <c r="O31" s="275">
        <f>'名目'!O31/'実質'!O31*100</f>
        <v>99.19991919225929</v>
      </c>
      <c r="P31" s="275">
        <f>'名目'!P31/'実質'!P31*100</f>
        <v>97.30007523486422</v>
      </c>
      <c r="Q31" s="275">
        <f>'名目'!Q31/'実質'!Q31*100</f>
        <v>127.69081141163394</v>
      </c>
      <c r="R31" s="275">
        <f>'名目'!R31/'実質'!R31*100</f>
        <v>127.24286361576802</v>
      </c>
      <c r="S31" s="275">
        <f>'名目'!S31/'実質'!S31*100</f>
        <v>107.00836820083681</v>
      </c>
      <c r="T31" s="275">
        <f>'名目'!T31/'実質'!T31*100</f>
        <v>81.19512429319697</v>
      </c>
      <c r="U31" s="276" t="s">
        <v>293</v>
      </c>
      <c r="V31" s="276" t="s">
        <v>293</v>
      </c>
      <c r="W31" s="276" t="s">
        <v>293</v>
      </c>
      <c r="X31" s="275">
        <f>'名目'!X31/'実質'!X31*100</f>
        <v>92.12965426628104</v>
      </c>
      <c r="Y31" s="275">
        <f>'名目'!Y31/'実質'!Y31*100</f>
        <v>92.12968846920639</v>
      </c>
      <c r="Z31" s="275">
        <f>'名目'!Z31/'実質'!Z31*100</f>
        <v>92.12965379615038</v>
      </c>
      <c r="AA31" s="90" t="s">
        <v>71</v>
      </c>
    </row>
    <row r="32" spans="1:27" s="41" customFormat="1" ht="9.75" customHeight="1">
      <c r="A32" s="86" t="s">
        <v>74</v>
      </c>
      <c r="B32" s="87" t="s">
        <v>75</v>
      </c>
      <c r="C32" s="88"/>
      <c r="D32" s="275">
        <f>'名目'!D32/'実質'!D32*100</f>
        <v>98.8499022563446</v>
      </c>
      <c r="E32" s="275">
        <f>'名目'!E32/'実質'!E32*100</f>
        <v>98.94369841250618</v>
      </c>
      <c r="F32" s="275">
        <f>'名目'!F32/'実質'!F32*100</f>
        <v>94.9000289771081</v>
      </c>
      <c r="G32" s="275">
        <f>'名目'!G32/'実質'!G32*100</f>
        <v>94.89996984399036</v>
      </c>
      <c r="H32" s="275">
        <f>'名目'!H32/'実質'!H32*100</f>
        <v>91.4202028618312</v>
      </c>
      <c r="I32" s="275">
        <f>'名目'!I32/'実質'!I32*100</f>
        <v>91.45357287581591</v>
      </c>
      <c r="J32" s="275">
        <f>'名目'!J32/'実質'!J32*100</f>
        <v>90.2532014913276</v>
      </c>
      <c r="K32" s="275">
        <f>'名目'!K32/'実質'!K32*100</f>
        <v>99.49982188958624</v>
      </c>
      <c r="L32" s="275">
        <f>'名目'!L32/'実質'!L32*100</f>
        <v>88.79998060742619</v>
      </c>
      <c r="M32" s="275">
        <f>'名目'!M32/'実質'!M32*100</f>
        <v>97.72333535668788</v>
      </c>
      <c r="N32" s="275">
        <f>'名目'!N32/'実質'!N32*100</f>
        <v>100.70999453850355</v>
      </c>
      <c r="O32" s="275">
        <f>'名目'!O32/'実質'!O32*100</f>
        <v>99.20052706931722</v>
      </c>
      <c r="P32" s="275">
        <f>'名目'!P32/'実質'!P32*100</f>
        <v>97.30002456333689</v>
      </c>
      <c r="Q32" s="275">
        <f>'名目'!Q32/'実質'!Q32*100</f>
        <v>93.60797013942255</v>
      </c>
      <c r="R32" s="275">
        <f>'名目'!R32/'実質'!R32*100</f>
        <v>94.49994876524234</v>
      </c>
      <c r="S32" s="275">
        <f>'名目'!S32/'実質'!S32*100</f>
        <v>107</v>
      </c>
      <c r="T32" s="275">
        <f>'名目'!T32/'実質'!T32*100</f>
        <v>71.91855151930547</v>
      </c>
      <c r="U32" s="275">
        <f>'名目'!U32/'実質'!U32*100</f>
        <v>98.61682850341614</v>
      </c>
      <c r="V32" s="275">
        <f>'名目'!V32/'実質'!V32*100</f>
        <v>101.74484192468698</v>
      </c>
      <c r="W32" s="275">
        <f>'名目'!W32/'実質'!W32*100</f>
        <v>93.25132945177143</v>
      </c>
      <c r="X32" s="275">
        <f>'名目'!X32/'実質'!X32*100</f>
        <v>93.25142563574404</v>
      </c>
      <c r="Y32" s="275">
        <f>'名目'!Y32/'実質'!Y32*100</f>
        <v>93.25152012166524</v>
      </c>
      <c r="Z32" s="275">
        <f>'名目'!Z32/'実質'!Z32*100</f>
        <v>93.25142958665604</v>
      </c>
      <c r="AA32" s="90" t="s">
        <v>74</v>
      </c>
    </row>
    <row r="33" spans="1:27" s="41" customFormat="1" ht="9.75" customHeight="1">
      <c r="A33" s="86" t="s">
        <v>76</v>
      </c>
      <c r="B33" s="87" t="s">
        <v>77</v>
      </c>
      <c r="C33" s="88"/>
      <c r="D33" s="275">
        <f>'名目'!D33/'実質'!D33*100</f>
        <v>98.67914644853768</v>
      </c>
      <c r="E33" s="275">
        <f>'名目'!E33/'実質'!E33*100</f>
        <v>98.79398475213186</v>
      </c>
      <c r="F33" s="275">
        <f>'名目'!F33/'実質'!F33*100</f>
        <v>94.90055255604587</v>
      </c>
      <c r="G33" s="275">
        <f>'名目'!G33/'実質'!G33*100</f>
        <v>95.3999598295929</v>
      </c>
      <c r="H33" s="275">
        <f>'名目'!H33/'実質'!H33*100</f>
        <v>92.49211640561568</v>
      </c>
      <c r="I33" s="275">
        <f>'名目'!I33/'実質'!I33*100</f>
        <v>92.46361712982949</v>
      </c>
      <c r="J33" s="275">
        <f>'名目'!J33/'実質'!J33*100</f>
        <v>91.08723316032543</v>
      </c>
      <c r="K33" s="275">
        <f>'名目'!K33/'実質'!K33*100</f>
        <v>99.49999581936304</v>
      </c>
      <c r="L33" s="275">
        <f>'名目'!L33/'実質'!L33*100</f>
        <v>88.7999445344875</v>
      </c>
      <c r="M33" s="275">
        <f>'名目'!M33/'実質'!M33*100</f>
        <v>97.9181347847488</v>
      </c>
      <c r="N33" s="275">
        <f>'名目'!N33/'実質'!N33*100</f>
        <v>100.70769890628351</v>
      </c>
      <c r="O33" s="275">
        <f>'名目'!O33/'実質'!O33*100</f>
        <v>99.20014368676286</v>
      </c>
      <c r="P33" s="275">
        <f>'名目'!P33/'実質'!P33*100</f>
        <v>97.29987179025092</v>
      </c>
      <c r="Q33" s="275">
        <f>'名目'!Q33/'実質'!Q33*100</f>
        <v>94.50002513699664</v>
      </c>
      <c r="R33" s="275">
        <f>'名目'!R33/'実質'!R33*100</f>
        <v>94.5003016287955</v>
      </c>
      <c r="S33" s="275">
        <f>'名目'!S33/'実質'!S33*100</f>
        <v>100</v>
      </c>
      <c r="T33" s="275">
        <f>'名目'!T33/'実質'!T33*100</f>
        <v>99.154188216954</v>
      </c>
      <c r="U33" s="275">
        <f>'名目'!U33/'実質'!U33*100</f>
        <v>98.43302523014614</v>
      </c>
      <c r="V33" s="275">
        <f>'名目'!V33/'実質'!V33*100</f>
        <v>98.40001456473361</v>
      </c>
      <c r="W33" s="275">
        <f>'名目'!W33/'実質'!W33*100</f>
        <v>96.81844377424416</v>
      </c>
      <c r="X33" s="275">
        <f>'名目'!X33/'実質'!X33*100</f>
        <v>96.8183293357026</v>
      </c>
      <c r="Y33" s="275">
        <f>'名目'!Y33/'実質'!Y33*100</f>
        <v>96.81814456646451</v>
      </c>
      <c r="Z33" s="275">
        <f>'名目'!Z33/'実質'!Z33*100</f>
        <v>96.81830956626544</v>
      </c>
      <c r="AA33" s="90" t="s">
        <v>76</v>
      </c>
    </row>
    <row r="34" spans="1:27" s="41" customFormat="1" ht="9.75" customHeight="1">
      <c r="A34" s="86" t="s">
        <v>78</v>
      </c>
      <c r="B34" s="87" t="s">
        <v>79</v>
      </c>
      <c r="C34" s="88"/>
      <c r="D34" s="275">
        <f>'名目'!D34/'実質'!D34*100</f>
        <v>98.31759022929919</v>
      </c>
      <c r="E34" s="275">
        <f>'名目'!E34/'実質'!E34*100</f>
        <v>98.45483674655654</v>
      </c>
      <c r="F34" s="275">
        <f>'名目'!F34/'実質'!F34*100</f>
        <v>94.89996351404709</v>
      </c>
      <c r="G34" s="275">
        <f>'名目'!G34/'実質'!G34*100</f>
        <v>95.40001439728162</v>
      </c>
      <c r="H34" s="275">
        <f>'名目'!H34/'実質'!H34*100</f>
        <v>92.8622121059373</v>
      </c>
      <c r="I34" s="275">
        <f>'名目'!I34/'実質'!I34*100</f>
        <v>92.32586549251191</v>
      </c>
      <c r="J34" s="275">
        <f>'名目'!J34/'実質'!J34*100</f>
        <v>90.91933629881343</v>
      </c>
      <c r="K34" s="275">
        <f>'名目'!K34/'実質'!K34*100</f>
        <v>99.5000089604129</v>
      </c>
      <c r="L34" s="275">
        <f>'名目'!L34/'実質'!L34*100</f>
        <v>88.80005134511664</v>
      </c>
      <c r="M34" s="275">
        <f>'名目'!M34/'実質'!M34*100</f>
        <v>97.7236503330745</v>
      </c>
      <c r="N34" s="275">
        <f>'名目'!N34/'実質'!N34*100</f>
        <v>100.70035017508754</v>
      </c>
      <c r="O34" s="275">
        <f>'名目'!O34/'実質'!O34*100</f>
        <v>99.2002709179952</v>
      </c>
      <c r="P34" s="275">
        <f>'名目'!P34/'実質'!P34*100</f>
        <v>97.30003326973222</v>
      </c>
      <c r="Q34" s="275">
        <f>'名目'!Q34/'実質'!Q34*100</f>
        <v>54.613917059945784</v>
      </c>
      <c r="R34" s="275">
        <f>'名目'!R34/'実質'!R34*100</f>
        <v>55.4710645862137</v>
      </c>
      <c r="S34" s="275">
        <f>'名目'!S34/'実質'!S34*100</f>
        <v>106.80000000000001</v>
      </c>
      <c r="T34" s="275">
        <f>'名目'!T34/'実質'!T34*100</f>
        <v>87.1784290725178</v>
      </c>
      <c r="U34" s="275">
        <f>'名目'!U34/'実質'!U34*100</f>
        <v>97.09999704918084</v>
      </c>
      <c r="V34" s="275">
        <f>'名目'!V34/'実質'!V34*100</f>
        <v>99.29999514346518</v>
      </c>
      <c r="W34" s="275">
        <f>'名目'!W34/'実質'!W34*100</f>
        <v>95.19998717236695</v>
      </c>
      <c r="X34" s="275">
        <f>'名目'!X34/'実質'!X34*100</f>
        <v>95.23595470196908</v>
      </c>
      <c r="Y34" s="275">
        <f>'名目'!Y34/'実質'!Y34*100</f>
        <v>95.2001259944035</v>
      </c>
      <c r="Z34" s="275">
        <f>'名目'!Z34/'実質'!Z34*100</f>
        <v>95.23504005531062</v>
      </c>
      <c r="AA34" s="90" t="s">
        <v>78</v>
      </c>
    </row>
    <row r="35" spans="1:27" s="41" customFormat="1" ht="9.75" customHeight="1">
      <c r="A35" s="86" t="s">
        <v>80</v>
      </c>
      <c r="B35" s="87" t="s">
        <v>81</v>
      </c>
      <c r="C35" s="88"/>
      <c r="D35" s="275">
        <f>'名目'!D35/'実質'!D35*100</f>
        <v>97.39444861060484</v>
      </c>
      <c r="E35" s="275">
        <f>'名目'!E35/'実質'!E35*100</f>
        <v>97.4510010735512</v>
      </c>
      <c r="F35" s="275">
        <f>'名目'!F35/'実質'!F35*100</f>
        <v>94.89996972203016</v>
      </c>
      <c r="G35" s="275">
        <f>'名目'!G35/'実質'!G35*100</f>
        <v>95.40000930394721</v>
      </c>
      <c r="H35" s="275">
        <f>'名目'!H35/'実質'!H35*100</f>
        <v>91.24893227617544</v>
      </c>
      <c r="I35" s="275">
        <f>'名目'!I35/'実質'!I35*100</f>
        <v>91.64189121246541</v>
      </c>
      <c r="J35" s="275">
        <f>'名目'!J35/'実質'!J35*100</f>
        <v>90.72219298920842</v>
      </c>
      <c r="K35" s="275">
        <f>'名目'!K35/'実質'!K35*100</f>
        <v>99.50003877217709</v>
      </c>
      <c r="L35" s="275">
        <f>'名目'!L35/'実質'!L35*100</f>
        <v>88.79999705898366</v>
      </c>
      <c r="M35" s="275">
        <f>'名目'!M35/'実質'!M35*100</f>
        <v>98.22542143927758</v>
      </c>
      <c r="N35" s="275">
        <f>'名目'!N35/'実質'!N35*100</f>
        <v>100.69966346985196</v>
      </c>
      <c r="O35" s="275">
        <f>'名目'!O35/'実質'!O35*100</f>
        <v>99.19985382228208</v>
      </c>
      <c r="P35" s="275">
        <f>'名目'!P35/'実質'!P35*100</f>
        <v>97.29993587056602</v>
      </c>
      <c r="Q35" s="275">
        <f>'名目'!Q35/'実質'!Q35*100</f>
        <v>103.15565211083155</v>
      </c>
      <c r="R35" s="275">
        <f>'名目'!R35/'実質'!R35*100</f>
        <v>94.63823099684457</v>
      </c>
      <c r="S35" s="275">
        <f>'名目'!S35/'実質'!S35*100</f>
        <v>106.99973401897331</v>
      </c>
      <c r="T35" s="275">
        <f>'名目'!T35/'実質'!T35*100</f>
        <v>90.00447834410913</v>
      </c>
      <c r="U35" s="275">
        <f>'名目'!U35/'実質'!U35*100</f>
        <v>98.51385651069263</v>
      </c>
      <c r="V35" s="275">
        <f>'名目'!V35/'実質'!V35*100</f>
        <v>102.30477807998186</v>
      </c>
      <c r="W35" s="275">
        <f>'名目'!W35/'実質'!W35*100</f>
        <v>94.66462528343573</v>
      </c>
      <c r="X35" s="275">
        <f>'名目'!X35/'実質'!X35*100</f>
        <v>94.6646422737409</v>
      </c>
      <c r="Y35" s="275">
        <f>'名目'!Y35/'実質'!Y35*100</f>
        <v>94.66466783905594</v>
      </c>
      <c r="Z35" s="275">
        <f>'名目'!Z35/'実質'!Z35*100</f>
        <v>94.66464160295646</v>
      </c>
      <c r="AA35" s="90" t="s">
        <v>80</v>
      </c>
    </row>
    <row r="36" spans="1:27" s="41" customFormat="1" ht="9.75" customHeight="1">
      <c r="A36" s="86" t="s">
        <v>82</v>
      </c>
      <c r="B36" s="87" t="s">
        <v>83</v>
      </c>
      <c r="C36" s="88"/>
      <c r="D36" s="275">
        <f>'名目'!D36/'実質'!D36*100</f>
        <v>96.07284675455062</v>
      </c>
      <c r="E36" s="275">
        <f>'名目'!E36/'実質'!E36*100</f>
        <v>96.10297477757159</v>
      </c>
      <c r="F36" s="275">
        <f>'名目'!F36/'実質'!F36*100</f>
        <v>94.89985917978527</v>
      </c>
      <c r="G36" s="275">
        <f>'名目'!G36/'実質'!G36*100</f>
        <v>95.40000260361859</v>
      </c>
      <c r="H36" s="275">
        <f>'名目'!H36/'実質'!H36*100</f>
        <v>92.24386004631296</v>
      </c>
      <c r="I36" s="275">
        <f>'名目'!I36/'実質'!I36*100</f>
        <v>92.21427972559516</v>
      </c>
      <c r="J36" s="275">
        <f>'名目'!J36/'実質'!J36*100</f>
        <v>90.85147942446635</v>
      </c>
      <c r="K36" s="275">
        <f>'名目'!K36/'実質'!K36*100</f>
        <v>99.49996079472531</v>
      </c>
      <c r="L36" s="275">
        <f>'名目'!L36/'実質'!L36*100</f>
        <v>88.80000287150129</v>
      </c>
      <c r="M36" s="275">
        <f>'名目'!M36/'実質'!M36*100</f>
        <v>97.90623843347375</v>
      </c>
      <c r="N36" s="275">
        <f>'名目'!N36/'実質'!N36*100</f>
        <v>100.70077834541418</v>
      </c>
      <c r="O36" s="275">
        <f>'名目'!O36/'実質'!O36*100</f>
        <v>99.19991379542577</v>
      </c>
      <c r="P36" s="275">
        <f>'名目'!P36/'実質'!P36*100</f>
        <v>97.30005141435804</v>
      </c>
      <c r="Q36" s="275">
        <f>'名目'!Q36/'実質'!Q36*100</f>
        <v>94.47928727646983</v>
      </c>
      <c r="R36" s="275">
        <f>'名目'!R36/'実質'!R36*100</f>
        <v>94.49974312869253</v>
      </c>
      <c r="S36" s="275">
        <f>'名目'!S36/'実質'!S36*100</f>
        <v>106.73076923076923</v>
      </c>
      <c r="T36" s="275">
        <f>'名目'!T36/'実質'!T36*100</f>
        <v>34.5891041448997</v>
      </c>
      <c r="U36" s="275">
        <f>'名目'!U36/'実質'!U36*100</f>
        <v>96.5808526655915</v>
      </c>
      <c r="V36" s="275">
        <f>'名目'!V36/'実質'!V36*100</f>
        <v>100.47574528348524</v>
      </c>
      <c r="W36" s="275">
        <f>'名目'!W36/'実質'!W36*100</f>
        <v>92.49994510165604</v>
      </c>
      <c r="X36" s="275">
        <f>'名目'!X36/'実質'!X36*100</f>
        <v>92.48543700938863</v>
      </c>
      <c r="Y36" s="275">
        <f>'名目'!Y36/'実質'!Y36*100</f>
        <v>92.499983519345</v>
      </c>
      <c r="Z36" s="275">
        <f>'名目'!Z36/'実質'!Z36*100</f>
        <v>92.48671984022442</v>
      </c>
      <c r="AA36" s="90" t="s">
        <v>82</v>
      </c>
    </row>
    <row r="37" spans="1:27" s="41" customFormat="1" ht="9.75" customHeight="1">
      <c r="A37" s="86" t="s">
        <v>84</v>
      </c>
      <c r="B37" s="87" t="s">
        <v>85</v>
      </c>
      <c r="C37" s="88"/>
      <c r="D37" s="275">
        <f>'名目'!D37/'実質'!D37*100</f>
        <v>96.85556015556706</v>
      </c>
      <c r="E37" s="275">
        <f>'名目'!E37/'実質'!E37*100</f>
        <v>96.91936543502375</v>
      </c>
      <c r="F37" s="275">
        <f>'名目'!F37/'実質'!F37*100</f>
        <v>94.89928782509256</v>
      </c>
      <c r="G37" s="275">
        <f>'名目'!G37/'実質'!G37*100</f>
        <v>95.39999814951317</v>
      </c>
      <c r="H37" s="275">
        <f>'名目'!H37/'実質'!H37*100</f>
        <v>93.07073036817188</v>
      </c>
      <c r="I37" s="275">
        <f>'名目'!I37/'実質'!I37*100</f>
        <v>93.08438367963518</v>
      </c>
      <c r="J37" s="275">
        <f>'名目'!J37/'実質'!J37*100</f>
        <v>91.42137973245778</v>
      </c>
      <c r="K37" s="275">
        <f>'名目'!K37/'実質'!K37*100</f>
        <v>99.4997312353401</v>
      </c>
      <c r="L37" s="275">
        <f>'名目'!L37/'実質'!L37*100</f>
        <v>88.80002537069961</v>
      </c>
      <c r="M37" s="275">
        <f>'名目'!M37/'実質'!M37*100</f>
        <v>97.58987292499575</v>
      </c>
      <c r="N37" s="275">
        <f>'名目'!N37/'実質'!N37*100</f>
        <v>100.71339950372209</v>
      </c>
      <c r="O37" s="275">
        <f>'名目'!O37/'実質'!O37*100</f>
        <v>99.19935642047196</v>
      </c>
      <c r="P37" s="275">
        <f>'名目'!P37/'実質'!P37*100</f>
        <v>97.29998645321923</v>
      </c>
      <c r="Q37" s="275">
        <f>'名目'!Q37/'実質'!Q37*100</f>
        <v>94.66496490108489</v>
      </c>
      <c r="R37" s="275">
        <f>'名目'!R37/'実質'!R37*100</f>
        <v>94.50265166213944</v>
      </c>
      <c r="S37" s="275">
        <f>'名目'!S37/'実質'!S37*100</f>
        <v>106.79611650485437</v>
      </c>
      <c r="T37" s="275">
        <f>'名目'!T37/'実質'!T37*100</f>
        <v>103.7412529535244</v>
      </c>
      <c r="U37" s="275">
        <f>'名目'!U37/'実質'!U37*100</f>
        <v>98.57557174505065</v>
      </c>
      <c r="V37" s="275">
        <f>'名目'!V37/'実質'!V37*100</f>
        <v>99.46238604486324</v>
      </c>
      <c r="W37" s="275">
        <f>'名目'!W37/'実質'!W37*100</f>
        <v>94.46332068257318</v>
      </c>
      <c r="X37" s="275">
        <f>'名目'!X37/'実質'!X37*100</f>
        <v>94.46329299940201</v>
      </c>
      <c r="Y37" s="275">
        <f>'名目'!Y37/'実質'!Y37*100</f>
        <v>94.46327662055036</v>
      </c>
      <c r="Z37" s="275">
        <f>'名目'!Z37/'実質'!Z37*100</f>
        <v>94.46328959309955</v>
      </c>
      <c r="AA37" s="90" t="s">
        <v>84</v>
      </c>
    </row>
    <row r="38" spans="1:27" s="41" customFormat="1" ht="9.75" customHeight="1">
      <c r="A38" s="91" t="s">
        <v>86</v>
      </c>
      <c r="B38" s="92" t="s">
        <v>87</v>
      </c>
      <c r="C38" s="93"/>
      <c r="D38" s="275">
        <f>'名目'!D38/'実質'!D38*100</f>
        <v>97.42742143759133</v>
      </c>
      <c r="E38" s="275">
        <f>'名目'!E38/'実質'!E38*100</f>
        <v>97.5088806944932</v>
      </c>
      <c r="F38" s="275">
        <f>'名目'!F38/'実質'!F38*100</f>
        <v>94.89977163156559</v>
      </c>
      <c r="G38" s="275">
        <f>'名目'!G38/'実質'!G38*100</f>
        <v>95.40013746103656</v>
      </c>
      <c r="H38" s="275">
        <f>'名目'!H38/'実質'!H38*100</f>
        <v>92.88325199213297</v>
      </c>
      <c r="I38" s="275">
        <f>'名目'!I38/'実質'!I38*100</f>
        <v>93.31991097349481</v>
      </c>
      <c r="J38" s="275">
        <f>'名目'!J38/'実質'!J38*100</f>
        <v>90.97346259480894</v>
      </c>
      <c r="K38" s="275">
        <f>'名目'!K38/'実質'!K38*100</f>
        <v>99.50033579583614</v>
      </c>
      <c r="L38" s="275">
        <f>'名目'!L38/'実質'!L38*100</f>
        <v>88.79997260993117</v>
      </c>
      <c r="M38" s="275">
        <f>'名目'!M38/'実質'!M38*100</f>
        <v>97.78976619128795</v>
      </c>
      <c r="N38" s="275">
        <f>'名目'!N38/'実質'!N38*100</f>
        <v>100.69008782936011</v>
      </c>
      <c r="O38" s="275">
        <f>'名目'!O38/'実質'!O38*100</f>
        <v>99.19996356570319</v>
      </c>
      <c r="P38" s="275">
        <f>'名目'!P38/'実質'!P38*100</f>
        <v>97.29993852026537</v>
      </c>
      <c r="Q38" s="275">
        <f>'名目'!Q38/'実質'!Q38*100</f>
        <v>465.31027466937945</v>
      </c>
      <c r="R38" s="275">
        <f>'名目'!R38/'実質'!R38*100</f>
        <v>465.31027466937945</v>
      </c>
      <c r="S38" s="276" t="s">
        <v>293</v>
      </c>
      <c r="T38" s="275">
        <f>'名目'!T38/'実質'!T38*100</f>
        <v>94.82760707240624</v>
      </c>
      <c r="U38" s="275">
        <f>'名目'!U38/'実質'!U38*100</f>
        <v>105.17536162398342</v>
      </c>
      <c r="V38" s="275">
        <f>'名目'!V38/'実質'!V38*100</f>
        <v>105.06558558611891</v>
      </c>
      <c r="W38" s="275">
        <f>'名目'!W38/'実質'!W38*100</f>
        <v>95.83965239721249</v>
      </c>
      <c r="X38" s="275">
        <f>'名目'!X38/'実質'!X38*100</f>
        <v>95.83965520205624</v>
      </c>
      <c r="Y38" s="275">
        <f>'名目'!Y38/'実質'!Y38*100</f>
        <v>95.83968419790722</v>
      </c>
      <c r="Z38" s="275">
        <f>'名目'!Z38/'実質'!Z38*100</f>
        <v>95.83965691394437</v>
      </c>
      <c r="AA38" s="95" t="s">
        <v>86</v>
      </c>
    </row>
    <row r="39" spans="1:27" s="41" customFormat="1" ht="9.75" customHeight="1">
      <c r="A39" s="86" t="s">
        <v>88</v>
      </c>
      <c r="B39" s="87" t="s">
        <v>89</v>
      </c>
      <c r="C39" s="88"/>
      <c r="D39" s="275">
        <f>'名目'!D39/'実質'!D39*100</f>
        <v>97.71264094026249</v>
      </c>
      <c r="E39" s="275">
        <f>'名目'!E39/'実質'!E39*100</f>
        <v>97.7989151661286</v>
      </c>
      <c r="F39" s="275">
        <f>'名目'!F39/'実質'!F39*100</f>
        <v>94.8985020299594</v>
      </c>
      <c r="G39" s="275">
        <f>'名目'!G39/'実質'!G39*100</f>
        <v>95.39987506432892</v>
      </c>
      <c r="H39" s="275">
        <f>'名目'!H39/'実質'!H39*100</f>
        <v>93.65379719812942</v>
      </c>
      <c r="I39" s="275">
        <f>'名目'!I39/'実質'!I39*100</f>
        <v>92.85348375510583</v>
      </c>
      <c r="J39" s="275">
        <f>'名目'!J39/'実質'!J39*100</f>
        <v>90.60306436069818</v>
      </c>
      <c r="K39" s="275">
        <f>'名目'!K39/'実質'!K39*100</f>
        <v>99.50086291496058</v>
      </c>
      <c r="L39" s="275">
        <f>'名目'!L39/'実質'!L39*100</f>
        <v>88.80023316417501</v>
      </c>
      <c r="M39" s="275">
        <f>'名目'!M39/'実質'!M39*100</f>
        <v>97.5930306559877</v>
      </c>
      <c r="N39" s="275">
        <f>'名目'!N39/'実質'!N39*100</f>
        <v>100.70445084854308</v>
      </c>
      <c r="O39" s="275">
        <f>'名目'!O39/'実質'!O39*100</f>
        <v>99.20310787927085</v>
      </c>
      <c r="P39" s="275">
        <f>'名目'!P39/'実質'!P39*100</f>
        <v>97.3004457403545</v>
      </c>
      <c r="Q39" s="275">
        <f>'名目'!Q39/'実質'!Q39*100</f>
        <v>71.18193170096096</v>
      </c>
      <c r="R39" s="275">
        <f>'名目'!R39/'実質'!R39*100</f>
        <v>71.74157003152888</v>
      </c>
      <c r="S39" s="275">
        <f>'名目'!S39/'実質'!S39*100</f>
        <v>106.4625850340136</v>
      </c>
      <c r="T39" s="275">
        <f>'名目'!T39/'実質'!T39*100</f>
        <v>98.22692550283833</v>
      </c>
      <c r="U39" s="275">
        <f>'名目'!U39/'実質'!U39*100</f>
        <v>98.37472058406756</v>
      </c>
      <c r="V39" s="275">
        <f>'名目'!V39/'実質'!V39*100</f>
        <v>98.38954173742104</v>
      </c>
      <c r="W39" s="275">
        <f>'名目'!W39/'実質'!W39*100</f>
        <v>96.00018222404447</v>
      </c>
      <c r="X39" s="275">
        <f>'名目'!X39/'実質'!X39*100</f>
        <v>96.00321848609575</v>
      </c>
      <c r="Y39" s="275">
        <f>'名目'!Y39/'実質'!Y39*100</f>
        <v>96.01458713206564</v>
      </c>
      <c r="Z39" s="275">
        <f>'名目'!Z39/'実質'!Z39*100</f>
        <v>96.00319755704339</v>
      </c>
      <c r="AA39" s="90" t="s">
        <v>88</v>
      </c>
    </row>
    <row r="40" spans="1:27" s="41" customFormat="1" ht="9.75" customHeight="1">
      <c r="A40" s="86" t="s">
        <v>90</v>
      </c>
      <c r="B40" s="87" t="s">
        <v>91</v>
      </c>
      <c r="C40" s="88"/>
      <c r="D40" s="275">
        <f>'名目'!D40/'実質'!D40*100</f>
        <v>97.91123307040581</v>
      </c>
      <c r="E40" s="275">
        <f>'名目'!E40/'実質'!E40*100</f>
        <v>98.05617482947096</v>
      </c>
      <c r="F40" s="275">
        <f>'名目'!F40/'実質'!F40*100</f>
        <v>94.90059364259756</v>
      </c>
      <c r="G40" s="275">
        <f>'名目'!G40/'実質'!G40*100</f>
        <v>95.39997659088854</v>
      </c>
      <c r="H40" s="275">
        <f>'名目'!H40/'実質'!H40*100</f>
        <v>93.20672629526231</v>
      </c>
      <c r="I40" s="275">
        <f>'名目'!I40/'実質'!I40*100</f>
        <v>93.21619779147738</v>
      </c>
      <c r="J40" s="275">
        <f>'名目'!J40/'実質'!J40*100</f>
        <v>90.62583519448557</v>
      </c>
      <c r="K40" s="275">
        <f>'名目'!K40/'実質'!K40*100</f>
        <v>99.50014981885539</v>
      </c>
      <c r="L40" s="275">
        <f>'名目'!L40/'実質'!L40*100</f>
        <v>88.80002914250967</v>
      </c>
      <c r="M40" s="275">
        <f>'名目'!M40/'実質'!M40*100</f>
        <v>97.66843621053977</v>
      </c>
      <c r="N40" s="275">
        <f>'名目'!N40/'実質'!N40*100</f>
        <v>100.70285467128028</v>
      </c>
      <c r="O40" s="275">
        <f>'名目'!O40/'実質'!O40*100</f>
        <v>99.1996998874578</v>
      </c>
      <c r="P40" s="275">
        <f>'名目'!P40/'実質'!P40*100</f>
        <v>97.29999856535524</v>
      </c>
      <c r="Q40" s="275">
        <f>'名目'!Q40/'実質'!Q40*100</f>
        <v>94.30346970481615</v>
      </c>
      <c r="R40" s="275">
        <f>'名目'!R40/'実質'!R40*100</f>
        <v>94.5096039435662</v>
      </c>
      <c r="S40" s="275">
        <f>'名目'!S40/'実質'!S40*100</f>
        <v>106.5934065934066</v>
      </c>
      <c r="T40" s="275">
        <f>'名目'!T40/'実質'!T40*100</f>
        <v>104.20620177193484</v>
      </c>
      <c r="U40" s="275">
        <f>'名目'!U40/'実質'!U40*100</f>
        <v>97.62304568879638</v>
      </c>
      <c r="V40" s="275">
        <f>'名目'!V40/'実質'!V40*100</f>
        <v>98.2269728085433</v>
      </c>
      <c r="W40" s="275">
        <f>'名目'!W40/'実質'!W40*100</f>
        <v>95.60307182653214</v>
      </c>
      <c r="X40" s="275">
        <f>'名目'!X40/'実質'!X40*100</f>
        <v>95.63448727853839</v>
      </c>
      <c r="Y40" s="275">
        <f>'名目'!Y40/'実質'!Y40*100</f>
        <v>95.59986339874432</v>
      </c>
      <c r="Z40" s="275">
        <f>'名目'!Z40/'実質'!Z40*100</f>
        <v>95.63350616588278</v>
      </c>
      <c r="AA40" s="90" t="s">
        <v>90</v>
      </c>
    </row>
    <row r="41" spans="1:27" s="41" customFormat="1" ht="9.75" customHeight="1">
      <c r="A41" s="86" t="s">
        <v>92</v>
      </c>
      <c r="B41" s="87" t="s">
        <v>93</v>
      </c>
      <c r="C41" s="88"/>
      <c r="D41" s="275">
        <f>'名目'!D41/'実質'!D41*100</f>
        <v>98.99113517782733</v>
      </c>
      <c r="E41" s="275">
        <f>'名目'!E41/'実質'!E41*100</f>
        <v>99.00274556654026</v>
      </c>
      <c r="F41" s="275">
        <f>'名目'!F41/'実質'!F41*100</f>
        <v>98.60012734504046</v>
      </c>
      <c r="G41" s="275">
        <f>'名目'!G41/'実質'!G41*100</f>
        <v>95.39994895807602</v>
      </c>
      <c r="H41" s="275">
        <f>'名目'!H41/'実質'!H41*100</f>
        <v>92.33272901426317</v>
      </c>
      <c r="I41" s="275">
        <f>'名目'!I41/'実質'!I41*100</f>
        <v>92.24567501496348</v>
      </c>
      <c r="J41" s="275">
        <f>'名目'!J41/'実質'!J41*100</f>
        <v>90.8028023604439</v>
      </c>
      <c r="K41" s="275">
        <f>'名目'!K41/'実質'!K41*100</f>
        <v>99.50012822443755</v>
      </c>
      <c r="L41" s="275">
        <f>'名目'!L41/'実質'!L41*100</f>
        <v>88.79998350209317</v>
      </c>
      <c r="M41" s="275">
        <f>'名目'!M41/'実質'!M41*100</f>
        <v>97.6318805871662</v>
      </c>
      <c r="N41" s="275">
        <f>'名目'!N41/'実質'!N41*100</f>
        <v>100.7072135785007</v>
      </c>
      <c r="O41" s="275">
        <f>'名目'!O41/'実質'!O41*100</f>
        <v>99.19965927845114</v>
      </c>
      <c r="P41" s="275">
        <f>'名目'!P41/'実質'!P41*100</f>
        <v>97.30001470542973</v>
      </c>
      <c r="Q41" s="275">
        <f>'名目'!Q41/'実質'!Q41*100</f>
        <v>99.59873601845814</v>
      </c>
      <c r="R41" s="275">
        <f>'名目'!R41/'実質'!R41*100</f>
        <v>99.49971412235563</v>
      </c>
      <c r="S41" s="275">
        <f>'名目'!S41/'実質'!S41*100</f>
        <v>97.62131303520457</v>
      </c>
      <c r="T41" s="275">
        <f>'名目'!T41/'実質'!T41*100</f>
        <v>76.2300073069741</v>
      </c>
      <c r="U41" s="275">
        <f>'名目'!U41/'実質'!U41*100</f>
        <v>100.80000415276056</v>
      </c>
      <c r="V41" s="275">
        <f>'名目'!V41/'実質'!V41*100</f>
        <v>106.2000044747697</v>
      </c>
      <c r="W41" s="275">
        <f>'名目'!W41/'実質'!W41*100</f>
        <v>94.40003478318694</v>
      </c>
      <c r="X41" s="275">
        <f>'名目'!X41/'実質'!X41*100</f>
        <v>94.40242823207134</v>
      </c>
      <c r="Y41" s="275">
        <f>'名目'!Y41/'実質'!Y41*100</f>
        <v>94.39991365664125</v>
      </c>
      <c r="Z41" s="275">
        <f>'名目'!Z41/'実質'!Z41*100</f>
        <v>94.40238390415676</v>
      </c>
      <c r="AA41" s="90" t="s">
        <v>92</v>
      </c>
    </row>
    <row r="42" spans="1:27" s="41" customFormat="1" ht="9.75" customHeight="1">
      <c r="A42" s="86" t="s">
        <v>94</v>
      </c>
      <c r="B42" s="87" t="s">
        <v>95</v>
      </c>
      <c r="C42" s="88"/>
      <c r="D42" s="275">
        <f>'名目'!D42/'実質'!D42*100</f>
        <v>97.3321668718504</v>
      </c>
      <c r="E42" s="275">
        <f>'名目'!E42/'実質'!E42*100</f>
        <v>97.40378509286585</v>
      </c>
      <c r="F42" s="275">
        <f>'名目'!F42/'実質'!F42*100</f>
        <v>94.90031286424146</v>
      </c>
      <c r="G42" s="275">
        <f>'名目'!G42/'実質'!G42*100</f>
        <v>95.40001608433644</v>
      </c>
      <c r="H42" s="275">
        <f>'名目'!H42/'実質'!H42*100</f>
        <v>92.06280284858441</v>
      </c>
      <c r="I42" s="275">
        <f>'名目'!I42/'実質'!I42*100</f>
        <v>92.0514402705055</v>
      </c>
      <c r="J42" s="275">
        <f>'名目'!J42/'実質'!J42*100</f>
        <v>90.60884162800166</v>
      </c>
      <c r="K42" s="275">
        <f>'名目'!K42/'実質'!K42*100</f>
        <v>99.49977455374905</v>
      </c>
      <c r="L42" s="275">
        <f>'名目'!L42/'実質'!L42*100</f>
        <v>88.80003539750426</v>
      </c>
      <c r="M42" s="275">
        <f>'名目'!M42/'実質'!M42*100</f>
        <v>97.66260357568285</v>
      </c>
      <c r="N42" s="275">
        <f>'名目'!N42/'実質'!N42*100</f>
        <v>100.7071008863659</v>
      </c>
      <c r="O42" s="275">
        <f>'名目'!O42/'実質'!O42*100</f>
        <v>99.19995628176403</v>
      </c>
      <c r="P42" s="275">
        <f>'名目'!P42/'実質'!P42*100</f>
        <v>97.30012122856246</v>
      </c>
      <c r="Q42" s="275">
        <f>'名目'!Q42/'実質'!Q42*100</f>
        <v>92.89627465303141</v>
      </c>
      <c r="R42" s="275">
        <f>'名目'!R42/'実質'!R42*100</f>
        <v>92.68619157252236</v>
      </c>
      <c r="S42" s="275">
        <f>'名目'!S42/'実質'!S42*100</f>
        <v>100.920245398773</v>
      </c>
      <c r="T42" s="275">
        <f>'名目'!T42/'実質'!T42*100</f>
        <v>100.35974653039641</v>
      </c>
      <c r="U42" s="275">
        <f>'名目'!U42/'実質'!U42*100</f>
        <v>99.32537195595148</v>
      </c>
      <c r="V42" s="275">
        <f>'名目'!V42/'実質'!V42*100</f>
        <v>99.09891369263796</v>
      </c>
      <c r="W42" s="275">
        <f>'名目'!W42/'実質'!W42*100</f>
        <v>96.19842951514396</v>
      </c>
      <c r="X42" s="275">
        <f>'名目'!X42/'実質'!X42*100</f>
        <v>96.2104741712279</v>
      </c>
      <c r="Y42" s="275">
        <f>'名目'!Y42/'実質'!Y42*100</f>
        <v>96.19993544670471</v>
      </c>
      <c r="Z42" s="275">
        <f>'名目'!Z42/'実質'!Z42*100</f>
        <v>96.21069300957696</v>
      </c>
      <c r="AA42" s="90" t="s">
        <v>94</v>
      </c>
    </row>
    <row r="43" spans="1:27" s="41" customFormat="1" ht="9.75" customHeight="1">
      <c r="A43" s="86" t="s">
        <v>96</v>
      </c>
      <c r="B43" s="87" t="s">
        <v>97</v>
      </c>
      <c r="C43" s="88"/>
      <c r="D43" s="275">
        <f>'名目'!D43/'実質'!D43*100</f>
        <v>98.34395282654765</v>
      </c>
      <c r="E43" s="275">
        <f>'名目'!E43/'実質'!E43*100</f>
        <v>98.46141082235229</v>
      </c>
      <c r="F43" s="275">
        <f>'名目'!F43/'実質'!F43*100</f>
        <v>94.89979637766585</v>
      </c>
      <c r="G43" s="275">
        <f>'名目'!G43/'実質'!G43*100</f>
        <v>95.40002858739297</v>
      </c>
      <c r="H43" s="275">
        <f>'名目'!H43/'実質'!H43*100</f>
        <v>92.49369616128847</v>
      </c>
      <c r="I43" s="275">
        <f>'名目'!I43/'実質'!I43*100</f>
        <v>92.05698645622283</v>
      </c>
      <c r="J43" s="275">
        <f>'名目'!J43/'実質'!J43*100</f>
        <v>90.46229517518503</v>
      </c>
      <c r="K43" s="275">
        <f>'名目'!K43/'実質'!K43*100</f>
        <v>99.49977123684613</v>
      </c>
      <c r="L43" s="275">
        <f>'名目'!L43/'実質'!L43*100</f>
        <v>88.80004936914092</v>
      </c>
      <c r="M43" s="275">
        <f>'名目'!M43/'実質'!M43*100</f>
        <v>97.59921477953553</v>
      </c>
      <c r="N43" s="275">
        <f>'名目'!N43/'実質'!N43*100</f>
        <v>100.69973245523771</v>
      </c>
      <c r="O43" s="275">
        <f>'名目'!O43/'実質'!O43*100</f>
        <v>99.19902832944884</v>
      </c>
      <c r="P43" s="275">
        <f>'名目'!P43/'実質'!P43*100</f>
        <v>97.29983145299664</v>
      </c>
      <c r="Q43" s="275">
        <f>'名目'!Q43/'実質'!Q43*100</f>
        <v>101.41111762319102</v>
      </c>
      <c r="R43" s="275">
        <f>'名目'!R43/'実質'!R43*100</f>
        <v>101.28491957915105</v>
      </c>
      <c r="S43" s="275">
        <f>'名目'!S43/'実質'!S43*100</f>
        <v>122.76214833759592</v>
      </c>
      <c r="T43" s="275">
        <f>'名目'!T43/'実質'!T43*100</f>
        <v>101.60526383551726</v>
      </c>
      <c r="U43" s="275">
        <f>'名目'!U43/'実質'!U43*100</f>
        <v>98.37158716763143</v>
      </c>
      <c r="V43" s="275">
        <f>'名目'!V43/'実質'!V43*100</f>
        <v>98.06054550661261</v>
      </c>
      <c r="W43" s="275">
        <f>'名目'!W43/'実質'!W43*100</f>
        <v>96.69993142887576</v>
      </c>
      <c r="X43" s="275">
        <f>'名目'!X43/'実質'!X43*100</f>
        <v>96.74780861423069</v>
      </c>
      <c r="Y43" s="275">
        <f>'名目'!Y43/'実質'!Y43*100</f>
        <v>96.70003430317772</v>
      </c>
      <c r="Z43" s="275">
        <f>'名目'!Z43/'実質'!Z43*100</f>
        <v>96.7465940227319</v>
      </c>
      <c r="AA43" s="90" t="s">
        <v>96</v>
      </c>
    </row>
    <row r="44" spans="1:27" s="41" customFormat="1" ht="9.75" customHeight="1">
      <c r="A44" s="86" t="s">
        <v>98</v>
      </c>
      <c r="B44" s="87" t="s">
        <v>99</v>
      </c>
      <c r="C44" s="88"/>
      <c r="D44" s="275">
        <f>'名目'!D44/'実質'!D44*100</f>
        <v>98.12055565243915</v>
      </c>
      <c r="E44" s="275">
        <f>'名目'!E44/'実質'!E44*100</f>
        <v>98.20791455418477</v>
      </c>
      <c r="F44" s="275">
        <f>'名目'!F44/'実質'!F44*100</f>
        <v>94.8984797469646</v>
      </c>
      <c r="G44" s="275">
        <f>'名目'!G44/'実質'!G44*100</f>
        <v>95.40002845068251</v>
      </c>
      <c r="H44" s="275">
        <f>'名目'!H44/'実質'!H44*100</f>
        <v>92.77927802434537</v>
      </c>
      <c r="I44" s="275">
        <f>'名目'!I44/'実質'!I44*100</f>
        <v>92.77915602025948</v>
      </c>
      <c r="J44" s="275">
        <f>'名目'!J44/'実質'!J44*100</f>
        <v>90.43134723493267</v>
      </c>
      <c r="K44" s="275">
        <f>'名目'!K44/'実質'!K44*100</f>
        <v>99.5002143852503</v>
      </c>
      <c r="L44" s="275">
        <f>'名目'!L44/'実質'!L44*100</f>
        <v>88.80005977286312</v>
      </c>
      <c r="M44" s="275">
        <f>'名目'!M44/'実質'!M44*100</f>
        <v>97.62387506059392</v>
      </c>
      <c r="N44" s="275">
        <f>'名目'!N44/'実質'!N44*100</f>
        <v>100.69228106611283</v>
      </c>
      <c r="O44" s="275">
        <f>'名目'!O44/'実質'!O44*100</f>
        <v>99.19930894714109</v>
      </c>
      <c r="P44" s="275">
        <f>'名目'!P44/'実質'!P44*100</f>
        <v>97.29983412628253</v>
      </c>
      <c r="Q44" s="275">
        <f>'名目'!Q44/'実質'!Q44*100</f>
        <v>92.67291910902696</v>
      </c>
      <c r="R44" s="275">
        <f>'名目'!R44/'実質'!R44*100</f>
        <v>94.51563300871348</v>
      </c>
      <c r="S44" s="275">
        <f>'名目'!S44/'実質'!S44*100</f>
        <v>107.34693877551021</v>
      </c>
      <c r="T44" s="275">
        <f>'名目'!T44/'実質'!T44*100</f>
        <v>104.90961567674313</v>
      </c>
      <c r="U44" s="275">
        <f>'名目'!U44/'実質'!U44*100</f>
        <v>98.4099956670097</v>
      </c>
      <c r="V44" s="275">
        <f>'名目'!V44/'実質'!V44*100</f>
        <v>98.41002094384021</v>
      </c>
      <c r="W44" s="275">
        <f>'名目'!W44/'実質'!W44*100</f>
        <v>96</v>
      </c>
      <c r="X44" s="275">
        <f>'名目'!X44/'実質'!X44*100</f>
        <v>96.04067210438626</v>
      </c>
      <c r="Y44" s="275">
        <f>'名目'!Y44/'実質'!Y44*100</f>
        <v>95.99992321081191</v>
      </c>
      <c r="Z44" s="275">
        <f>'名目'!Z44/'実質'!Z44*100</f>
        <v>96.03858866764524</v>
      </c>
      <c r="AA44" s="90" t="s">
        <v>98</v>
      </c>
    </row>
    <row r="45" spans="1:27" s="41" customFormat="1" ht="9.75" customHeight="1">
      <c r="A45" s="86" t="s">
        <v>100</v>
      </c>
      <c r="B45" s="87" t="s">
        <v>101</v>
      </c>
      <c r="C45" s="88"/>
      <c r="D45" s="275">
        <f>'名目'!D45/'実質'!D45*100</f>
        <v>98.22126378923761</v>
      </c>
      <c r="E45" s="275">
        <f>'名目'!E45/'実質'!E45*100</f>
        <v>98.30881587440398</v>
      </c>
      <c r="F45" s="275">
        <f>'名目'!F45/'実質'!F45*100</f>
        <v>94.8990267880056</v>
      </c>
      <c r="G45" s="275">
        <f>'名目'!G45/'実質'!G45*100</f>
        <v>95.40000023527003</v>
      </c>
      <c r="H45" s="275">
        <f>'名目'!H45/'実質'!H45*100</f>
        <v>92.04890942225634</v>
      </c>
      <c r="I45" s="275">
        <f>'名目'!I45/'実質'!I45*100</f>
        <v>92.03781323062084</v>
      </c>
      <c r="J45" s="275">
        <f>'名目'!J45/'実質'!J45*100</f>
        <v>90.71637153880097</v>
      </c>
      <c r="K45" s="275">
        <f>'名目'!K45/'実質'!K45*100</f>
        <v>99.50027419267636</v>
      </c>
      <c r="L45" s="275">
        <f>'名目'!L45/'実質'!L45*100</f>
        <v>88.79997169029178</v>
      </c>
      <c r="M45" s="275">
        <f>'名目'!M45/'実質'!M45*100</f>
        <v>97.50048606425197</v>
      </c>
      <c r="N45" s="275">
        <f>'名目'!N45/'実質'!N45*100</f>
        <v>100.69613644274278</v>
      </c>
      <c r="O45" s="275">
        <f>'名目'!O45/'実質'!O45*100</f>
        <v>99.20557595743085</v>
      </c>
      <c r="P45" s="275">
        <f>'名目'!P45/'実質'!P45*100</f>
        <v>97.29983549417926</v>
      </c>
      <c r="Q45" s="275">
        <f>'名目'!Q45/'実質'!Q45*100</f>
        <v>93.18181818181817</v>
      </c>
      <c r="R45" s="275">
        <f>'名目'!R45/'実質'!R45*100</f>
        <v>94.50503791419965</v>
      </c>
      <c r="S45" s="275">
        <f>'名目'!S45/'実質'!S45*100</f>
        <v>106.98689956331877</v>
      </c>
      <c r="T45" s="275">
        <f>'名目'!T45/'実質'!T45*100</f>
        <v>95.44333188216514</v>
      </c>
      <c r="U45" s="275">
        <f>'名目'!U45/'実質'!U45*100</f>
        <v>98.40831388723069</v>
      </c>
      <c r="V45" s="275">
        <f>'名目'!V45/'実質'!V45*100</f>
        <v>98.40833847320687</v>
      </c>
      <c r="W45" s="275">
        <f>'名目'!W45/'実質'!W45*100</f>
        <v>96.10019202530215</v>
      </c>
      <c r="X45" s="275">
        <f>'名目'!X45/'実質'!X45*100</f>
        <v>96.06348241725023</v>
      </c>
      <c r="Y45" s="275">
        <f>'名目'!Y45/'実質'!Y45*100</f>
        <v>96.10063248249378</v>
      </c>
      <c r="Z45" s="275">
        <f>'名目'!Z45/'実質'!Z45*100</f>
        <v>96.0637995021351</v>
      </c>
      <c r="AA45" s="90" t="s">
        <v>100</v>
      </c>
    </row>
    <row r="46" spans="1:27" s="41" customFormat="1" ht="9.75" customHeight="1">
      <c r="A46" s="86" t="s">
        <v>102</v>
      </c>
      <c r="B46" s="87" t="s">
        <v>103</v>
      </c>
      <c r="C46" s="88"/>
      <c r="D46" s="275">
        <f>'名目'!D46/'実質'!D46*100</f>
        <v>97.9616715800607</v>
      </c>
      <c r="E46" s="275">
        <f>'名目'!E46/'実質'!E46*100</f>
        <v>98.04957859010376</v>
      </c>
      <c r="F46" s="275">
        <f>'名目'!F46/'実質'!F46*100</f>
        <v>94.90032518026297</v>
      </c>
      <c r="G46" s="275">
        <f>'名目'!G46/'実質'!G46*100</f>
        <v>95.39999522006481</v>
      </c>
      <c r="H46" s="275">
        <f>'名目'!H46/'実質'!H46*100</f>
        <v>92.87377378509437</v>
      </c>
      <c r="I46" s="275">
        <f>'名目'!I46/'実質'!I46*100</f>
        <v>92.5503607873276</v>
      </c>
      <c r="J46" s="275">
        <f>'名目'!J46/'実質'!J46*100</f>
        <v>90.76122173414358</v>
      </c>
      <c r="K46" s="275">
        <f>'名目'!K46/'実質'!K46*100</f>
        <v>99.50026467696806</v>
      </c>
      <c r="L46" s="275">
        <f>'名目'!L46/'実質'!L46*100</f>
        <v>88.7999615313357</v>
      </c>
      <c r="M46" s="275">
        <f>'名目'!M46/'実質'!M46*100</f>
        <v>97.62395306865118</v>
      </c>
      <c r="N46" s="275">
        <f>'名目'!N46/'実質'!N46*100</f>
        <v>100.68342689773004</v>
      </c>
      <c r="O46" s="275">
        <f>'名目'!O46/'実質'!O46*100</f>
        <v>99.19973175366044</v>
      </c>
      <c r="P46" s="275">
        <f>'名目'!P46/'実質'!P46*100</f>
        <v>97.29983701543284</v>
      </c>
      <c r="Q46" s="275">
        <f>'名目'!Q46/'実質'!Q46*100</f>
        <v>63.073412542292864</v>
      </c>
      <c r="R46" s="275">
        <f>'名目'!R46/'実質'!R46*100</f>
        <v>62.624412771717495</v>
      </c>
      <c r="S46" s="275">
        <f>'名目'!S46/'実質'!S46*100</f>
        <v>100.66666666666666</v>
      </c>
      <c r="T46" s="275">
        <f>'名目'!T46/'実質'!T46*100</f>
        <v>98.44153737413531</v>
      </c>
      <c r="U46" s="275">
        <f>'名目'!U46/'実質'!U46*100</f>
        <v>98.40859538651432</v>
      </c>
      <c r="V46" s="275">
        <f>'名目'!V46/'実質'!V46*100</f>
        <v>98.40001282258353</v>
      </c>
      <c r="W46" s="275">
        <f>'名目'!W46/'実質'!W46*100</f>
        <v>96.19805481874447</v>
      </c>
      <c r="X46" s="275">
        <f>'名目'!X46/'実質'!X46*100</f>
        <v>96.17316667265982</v>
      </c>
      <c r="Y46" s="275">
        <f>'名目'!Y46/'実質'!Y46*100</f>
        <v>96.20020299416392</v>
      </c>
      <c r="Z46" s="275">
        <f>'名目'!Z46/'実質'!Z46*100</f>
        <v>96.17342252655887</v>
      </c>
      <c r="AA46" s="90" t="s">
        <v>102</v>
      </c>
    </row>
    <row r="47" spans="1:27" s="41" customFormat="1" ht="9.75" customHeight="1">
      <c r="A47" s="86" t="s">
        <v>104</v>
      </c>
      <c r="B47" s="87" t="s">
        <v>105</v>
      </c>
      <c r="C47" s="88"/>
      <c r="D47" s="275">
        <f>'名目'!D47/'実質'!D47*100</f>
        <v>97.45804094744247</v>
      </c>
      <c r="E47" s="275">
        <f>'名目'!E47/'実質'!E47*100</f>
        <v>97.53541498262649</v>
      </c>
      <c r="F47" s="275">
        <f>'名目'!F47/'実質'!F47*100</f>
        <v>94.89986288745533</v>
      </c>
      <c r="G47" s="275">
        <f>'名目'!G47/'実質'!G47*100</f>
        <v>95.40001237744123</v>
      </c>
      <c r="H47" s="275">
        <f>'名目'!H47/'実質'!H47*100</f>
        <v>93.35704011240418</v>
      </c>
      <c r="I47" s="275">
        <f>'名目'!I47/'実質'!I47*100</f>
        <v>93.38012183160733</v>
      </c>
      <c r="J47" s="275">
        <f>'名目'!J47/'実質'!J47*100</f>
        <v>91.03860612514595</v>
      </c>
      <c r="K47" s="275">
        <f>'名目'!K47/'実質'!K47*100</f>
        <v>99.49961367232054</v>
      </c>
      <c r="L47" s="275">
        <f>'名目'!L47/'実質'!L47*100</f>
        <v>88.7999402923081</v>
      </c>
      <c r="M47" s="275">
        <f>'名目'!M47/'実質'!M47*100</f>
        <v>97.52805822109288</v>
      </c>
      <c r="N47" s="275">
        <f>'名目'!N47/'実質'!N47*100</f>
        <v>100.68345323741008</v>
      </c>
      <c r="O47" s="275">
        <f>'名目'!O47/'実質'!O47*100</f>
        <v>99.19820995711356</v>
      </c>
      <c r="P47" s="275">
        <f>'名目'!P47/'実質'!P47*100</f>
        <v>97.30022425762553</v>
      </c>
      <c r="Q47" s="275">
        <f>'名目'!Q47/'実質'!Q47*100</f>
        <v>94.70655926352129</v>
      </c>
      <c r="R47" s="275">
        <f>'名目'!R47/'実質'!R47*100</f>
        <v>94.49917097434897</v>
      </c>
      <c r="S47" s="275">
        <f>'名目'!S47/'実質'!S47*100</f>
        <v>106.85714285714285</v>
      </c>
      <c r="T47" s="275">
        <f>'名目'!T47/'実質'!T47*100</f>
        <v>92.71750233526743</v>
      </c>
      <c r="U47" s="275">
        <f>'名目'!U47/'実質'!U47*100</f>
        <v>98.444773898045</v>
      </c>
      <c r="V47" s="275">
        <f>'名目'!V47/'実質'!V47*100</f>
        <v>96.10000541822691</v>
      </c>
      <c r="W47" s="275">
        <f>'名目'!W47/'実質'!W47*100</f>
        <v>96.10004458199533</v>
      </c>
      <c r="X47" s="275">
        <f>'名目'!X47/'実質'!X47*100</f>
        <v>96.71253816326582</v>
      </c>
      <c r="Y47" s="275">
        <f>'名目'!Y47/'実質'!Y47*100</f>
        <v>96.69893852793653</v>
      </c>
      <c r="Z47" s="275">
        <f>'名目'!Z47/'実質'!Z47*100</f>
        <v>96.71230202051586</v>
      </c>
      <c r="AA47" s="90" t="s">
        <v>104</v>
      </c>
    </row>
    <row r="48" spans="1:27" s="41" customFormat="1" ht="9.75" customHeight="1">
      <c r="A48" s="91" t="s">
        <v>106</v>
      </c>
      <c r="B48" s="92" t="s">
        <v>107</v>
      </c>
      <c r="C48" s="93"/>
      <c r="D48" s="275">
        <f>'名目'!D48/'実質'!D48*100</f>
        <v>96.5093713846303</v>
      </c>
      <c r="E48" s="275">
        <f>'名目'!E48/'実質'!E48*100</f>
        <v>96.55978537410053</v>
      </c>
      <c r="F48" s="275">
        <f>'名目'!F48/'実質'!F48*100</f>
        <v>94.9000392003136</v>
      </c>
      <c r="G48" s="275">
        <f>'名目'!G48/'実質'!G48*100</f>
        <v>95.39999513362972</v>
      </c>
      <c r="H48" s="275">
        <f>'名目'!H48/'実質'!H48*100</f>
        <v>92.2826529901123</v>
      </c>
      <c r="I48" s="275">
        <f>'名目'!I48/'実質'!I48*100</f>
        <v>92.29334736046994</v>
      </c>
      <c r="J48" s="275">
        <f>'名目'!J48/'実質'!J48*100</f>
        <v>90.78288417554234</v>
      </c>
      <c r="K48" s="275">
        <f>'名目'!K48/'実質'!K48*100</f>
        <v>99.4999036407598</v>
      </c>
      <c r="L48" s="275">
        <f>'名目'!L48/'実質'!L48*100</f>
        <v>88.79999410588049</v>
      </c>
      <c r="M48" s="275">
        <f>'名目'!M48/'実質'!M48*100</f>
        <v>97.79420845833948</v>
      </c>
      <c r="N48" s="275">
        <f>'名目'!N48/'実質'!N48*100</f>
        <v>100.69995474430533</v>
      </c>
      <c r="O48" s="275">
        <f>'名目'!O48/'実質'!O48*100</f>
        <v>99.19969160891317</v>
      </c>
      <c r="P48" s="275">
        <f>'名目'!P48/'実質'!P48*100</f>
        <v>97.30000987199315</v>
      </c>
      <c r="Q48" s="275">
        <f>'名目'!Q48/'実質'!Q48*100</f>
        <v>95.53360532531673</v>
      </c>
      <c r="R48" s="275">
        <f>'名目'!R48/'実質'!R48*100</f>
        <v>94.499921984709</v>
      </c>
      <c r="S48" s="275">
        <f>'名目'!S48/'実質'!S48*100</f>
        <v>107.02515177797052</v>
      </c>
      <c r="T48" s="275">
        <f>'名目'!T48/'実質'!T48*100</f>
        <v>82.91423550942957</v>
      </c>
      <c r="U48" s="275">
        <f>'名目'!U48/'実質'!U48*100</f>
        <v>98.46060123894546</v>
      </c>
      <c r="V48" s="275">
        <f>'名目'!V48/'実質'!V48*100</f>
        <v>101.80626199076994</v>
      </c>
      <c r="W48" s="275">
        <f>'名目'!W48/'実質'!W48*100</f>
        <v>93.86182978854004</v>
      </c>
      <c r="X48" s="275">
        <f>'名目'!X48/'実質'!X48*100</f>
        <v>93.86181494079719</v>
      </c>
      <c r="Y48" s="275">
        <f>'名目'!Y48/'実質'!Y48*100</f>
        <v>93.86194881856468</v>
      </c>
      <c r="Z48" s="275">
        <f>'名目'!Z48/'実質'!Z48*100</f>
        <v>93.86181059878456</v>
      </c>
      <c r="AA48" s="95" t="s">
        <v>106</v>
      </c>
    </row>
    <row r="49" spans="1:27" s="41" customFormat="1" ht="9.75" customHeight="1">
      <c r="A49" s="86" t="s">
        <v>108</v>
      </c>
      <c r="B49" s="87" t="s">
        <v>109</v>
      </c>
      <c r="C49" s="88"/>
      <c r="D49" s="275">
        <f>'名目'!D49/'実質'!D49*100</f>
        <v>97.07319062458582</v>
      </c>
      <c r="E49" s="275">
        <f>'名目'!E49/'実質'!E49*100</f>
        <v>97.16313110936515</v>
      </c>
      <c r="F49" s="275">
        <f>'名目'!F49/'実質'!F49*100</f>
        <v>94.8996684100776</v>
      </c>
      <c r="G49" s="275">
        <f>'名目'!G49/'実質'!G49*100</f>
        <v>95.40005522339503</v>
      </c>
      <c r="H49" s="275">
        <f>'名目'!H49/'実質'!H49*100</f>
        <v>92.40499391654153</v>
      </c>
      <c r="I49" s="275">
        <f>'名目'!I49/'実質'!I49*100</f>
        <v>92.39438866950287</v>
      </c>
      <c r="J49" s="275">
        <f>'名目'!J49/'実質'!J49*100</f>
        <v>90.51679882961979</v>
      </c>
      <c r="K49" s="275">
        <f>'名目'!K49/'実質'!K49*100</f>
        <v>99.49957223387673</v>
      </c>
      <c r="L49" s="275">
        <f>'名目'!L49/'実質'!L49*100</f>
        <v>88.80004300439451</v>
      </c>
      <c r="M49" s="275">
        <f>'名目'!M49/'実質'!M49*100</f>
        <v>97.50865619045668</v>
      </c>
      <c r="N49" s="275">
        <f>'名目'!N49/'実質'!N49*100</f>
        <v>100.68371739680933</v>
      </c>
      <c r="O49" s="275">
        <f>'名目'!O49/'実質'!O49*100</f>
        <v>99.19894120925049</v>
      </c>
      <c r="P49" s="275">
        <f>'名目'!P49/'実質'!P49*100</f>
        <v>97.30007743131503</v>
      </c>
      <c r="Q49" s="275">
        <f>'名目'!Q49/'実質'!Q49*100</f>
        <v>95.14012061014544</v>
      </c>
      <c r="R49" s="275">
        <f>'名目'!R49/'実質'!R49*100</f>
        <v>94.50915141430949</v>
      </c>
      <c r="S49" s="275">
        <f>'名目'!S49/'実質'!S49*100</f>
        <v>98.79518072289156</v>
      </c>
      <c r="T49" s="275">
        <f>'名目'!T49/'実質'!T49*100</f>
        <v>88.91282862225736</v>
      </c>
      <c r="U49" s="275">
        <f>'名目'!U49/'実質'!U49*100</f>
        <v>97.83245629199112</v>
      </c>
      <c r="V49" s="275">
        <f>'名目'!V49/'実質'!V49*100</f>
        <v>98.44063684436838</v>
      </c>
      <c r="W49" s="275">
        <f>'名目'!W49/'実質'!W49*100</f>
        <v>95.20050840901136</v>
      </c>
      <c r="X49" s="275">
        <f>'名目'!X49/'実質'!X49*100</f>
        <v>95.17021949834138</v>
      </c>
      <c r="Y49" s="275">
        <f>'名目'!Y49/'実質'!Y49*100</f>
        <v>95.20170095391335</v>
      </c>
      <c r="Z49" s="275">
        <f>'名目'!Z49/'実質'!Z49*100</f>
        <v>95.17057075772323</v>
      </c>
      <c r="AA49" s="90" t="s">
        <v>108</v>
      </c>
    </row>
    <row r="50" spans="1:27" s="41" customFormat="1" ht="9.75" customHeight="1">
      <c r="A50" s="86" t="s">
        <v>110</v>
      </c>
      <c r="B50" s="87" t="s">
        <v>111</v>
      </c>
      <c r="C50" s="88"/>
      <c r="D50" s="275">
        <f>'名目'!D50/'実質'!D50*100</f>
        <v>99.12838514427808</v>
      </c>
      <c r="E50" s="275">
        <f>'名目'!E50/'実質'!E50*100</f>
        <v>99.31695446213693</v>
      </c>
      <c r="F50" s="275">
        <f>'名目'!F50/'実質'!F50*100</f>
        <v>94.90031753687849</v>
      </c>
      <c r="G50" s="275">
        <f>'名目'!G50/'実質'!G50*100</f>
        <v>95.39995861591866</v>
      </c>
      <c r="H50" s="275">
        <f>'名目'!H50/'実質'!H50*100</f>
        <v>92.27292185825061</v>
      </c>
      <c r="I50" s="275">
        <f>'名目'!I50/'実質'!I50*100</f>
        <v>92.30875218336033</v>
      </c>
      <c r="J50" s="275">
        <f>'名目'!J50/'実質'!J50*100</f>
        <v>90.47659951690655</v>
      </c>
      <c r="K50" s="275">
        <f>'名目'!K50/'実質'!K50*100</f>
        <v>99.5000402014458</v>
      </c>
      <c r="L50" s="275">
        <f>'名目'!L50/'実質'!L50*100</f>
        <v>88.80000760546126</v>
      </c>
      <c r="M50" s="275">
        <f>'名目'!M50/'実質'!M50*100</f>
        <v>97.72424113158233</v>
      </c>
      <c r="N50" s="275">
        <f>'名目'!N50/'実質'!N50*100</f>
        <v>100.6924101198402</v>
      </c>
      <c r="O50" s="275">
        <f>'名目'!O50/'実質'!O50*100</f>
        <v>99.20077638865102</v>
      </c>
      <c r="P50" s="275">
        <f>'名目'!P50/'実質'!P50*100</f>
        <v>97.30018018630584</v>
      </c>
      <c r="Q50" s="275">
        <f>'名目'!Q50/'実質'!Q50*100</f>
        <v>94.4482058226134</v>
      </c>
      <c r="R50" s="275">
        <f>'名目'!R50/'実質'!R50*100</f>
        <v>94.50235983610808</v>
      </c>
      <c r="S50" s="275">
        <f>'名目'!S50/'実質'!S50*100</f>
        <v>106.25</v>
      </c>
      <c r="T50" s="275">
        <f>'名目'!T50/'実質'!T50*100</f>
        <v>467.258972191874</v>
      </c>
      <c r="U50" s="275">
        <f>'名目'!U50/'実質'!U50*100</f>
        <v>96.92139076991987</v>
      </c>
      <c r="V50" s="275">
        <f>'名目'!V50/'実質'!V50*100</f>
        <v>104.29204072331547</v>
      </c>
      <c r="W50" s="275">
        <f>'名目'!W50/'実質'!W50*100</f>
        <v>92.66172595660632</v>
      </c>
      <c r="X50" s="275">
        <f>'名目'!X50/'実質'!X50*100</f>
        <v>92.66180292649491</v>
      </c>
      <c r="Y50" s="275">
        <f>'名目'!Y50/'実質'!Y50*100</f>
        <v>92.66177962371044</v>
      </c>
      <c r="Z50" s="275">
        <f>'名目'!Z50/'実質'!Z50*100</f>
        <v>92.66180217857644</v>
      </c>
      <c r="AA50" s="90" t="s">
        <v>110</v>
      </c>
    </row>
    <row r="51" spans="1:27" s="41" customFormat="1" ht="9.75" customHeight="1">
      <c r="A51" s="86" t="s">
        <v>112</v>
      </c>
      <c r="B51" s="87" t="s">
        <v>113</v>
      </c>
      <c r="C51" s="88"/>
      <c r="D51" s="275">
        <f>'名目'!D51/'実質'!D51*100</f>
        <v>95.78775577506859</v>
      </c>
      <c r="E51" s="275">
        <f>'名目'!E51/'実質'!E51*100</f>
        <v>95.81980438422451</v>
      </c>
      <c r="F51" s="275">
        <f>'名目'!F51/'実質'!F51*100</f>
        <v>94.89984421156579</v>
      </c>
      <c r="G51" s="275">
        <f>'名目'!G51/'実質'!G51*100</f>
        <v>95.39997313813713</v>
      </c>
      <c r="H51" s="275">
        <f>'名目'!H51/'実質'!H51*100</f>
        <v>92.36273116333041</v>
      </c>
      <c r="I51" s="275">
        <f>'名目'!I51/'実質'!I51*100</f>
        <v>92.35487699995024</v>
      </c>
      <c r="J51" s="275">
        <f>'名目'!J51/'実質'!J51*100</f>
        <v>90.63360622432242</v>
      </c>
      <c r="K51" s="275">
        <f>'名目'!K51/'実質'!K51*100</f>
        <v>99.50000274422204</v>
      </c>
      <c r="L51" s="275">
        <f>'名目'!L51/'実質'!L51*100</f>
        <v>88.79989738735027</v>
      </c>
      <c r="M51" s="275">
        <f>'名目'!M51/'実質'!M51*100</f>
        <v>97.67896522229915</v>
      </c>
      <c r="N51" s="275">
        <f>'名目'!N51/'実質'!N51*100</f>
        <v>100.69612160818298</v>
      </c>
      <c r="O51" s="275">
        <f>'名目'!O51/'実質'!O51*100</f>
        <v>99.19949968730457</v>
      </c>
      <c r="P51" s="275">
        <f>'名目'!P51/'実質'!P51*100</f>
        <v>97.30017597480781</v>
      </c>
      <c r="Q51" s="275">
        <f>'名目'!Q51/'実質'!Q51*100</f>
        <v>69.85743380855396</v>
      </c>
      <c r="R51" s="275">
        <f>'名目'!R51/'実質'!R51*100</f>
        <v>94.51679232350926</v>
      </c>
      <c r="S51" s="275">
        <f>'名目'!S51/'実質'!S51*100</f>
        <v>107.02479338842976</v>
      </c>
      <c r="T51" s="275">
        <f>'名目'!T51/'実質'!T51*100</f>
        <v>189.93103230591984</v>
      </c>
      <c r="U51" s="275">
        <f>'名目'!U51/'実質'!U51*100</f>
        <v>98.69940198766139</v>
      </c>
      <c r="V51" s="275">
        <f>'名目'!V51/'実質'!V51*100</f>
        <v>101.9417344109148</v>
      </c>
      <c r="W51" s="275">
        <f>'名目'!W51/'実質'!W51*100</f>
        <v>93.00023716386309</v>
      </c>
      <c r="X51" s="275">
        <f>'名目'!X51/'実質'!X51*100</f>
        <v>92.96643819655117</v>
      </c>
      <c r="Y51" s="275">
        <f>'名目'!Y51/'実質'!Y51*100</f>
        <v>93.0000575978804</v>
      </c>
      <c r="Z51" s="275">
        <f>'名目'!Z51/'実質'!Z51*100</f>
        <v>92.967893222221</v>
      </c>
      <c r="AA51" s="90" t="s">
        <v>112</v>
      </c>
    </row>
    <row r="52" spans="1:27" s="41" customFormat="1" ht="9.75" customHeight="1">
      <c r="A52" s="86" t="s">
        <v>114</v>
      </c>
      <c r="B52" s="87" t="s">
        <v>115</v>
      </c>
      <c r="C52" s="88"/>
      <c r="D52" s="275">
        <f>'名目'!D52/'実質'!D52*100</f>
        <v>97.91348820849673</v>
      </c>
      <c r="E52" s="275">
        <f>'名目'!E52/'実質'!E52*100</f>
        <v>98.02303506236619</v>
      </c>
      <c r="F52" s="275">
        <f>'名目'!F52/'実質'!F52*100</f>
        <v>94.90037407435682</v>
      </c>
      <c r="G52" s="275">
        <f>'名目'!G52/'実質'!G52*100</f>
        <v>95.39995604558035</v>
      </c>
      <c r="H52" s="275">
        <f>'名目'!H52/'実質'!H52*100</f>
        <v>91.77661773153385</v>
      </c>
      <c r="I52" s="275">
        <f>'名目'!I52/'実質'!I52*100</f>
        <v>91.68911146112939</v>
      </c>
      <c r="J52" s="275">
        <f>'名目'!J52/'実質'!J52*100</f>
        <v>90.1186383977271</v>
      </c>
      <c r="K52" s="275">
        <f>'名目'!K52/'実質'!K52*100</f>
        <v>99.50033835355586</v>
      </c>
      <c r="L52" s="275">
        <f>'名目'!L52/'実質'!L52*100</f>
        <v>88.80003185139554</v>
      </c>
      <c r="M52" s="275">
        <f>'名目'!M52/'実質'!M52*100</f>
        <v>97.5181120952446</v>
      </c>
      <c r="N52" s="275">
        <f>'名目'!N52/'実質'!N52*100</f>
        <v>100.70190831322658</v>
      </c>
      <c r="O52" s="275">
        <f>'名目'!O52/'実質'!O52*100</f>
        <v>99.2</v>
      </c>
      <c r="P52" s="275">
        <f>'名目'!P52/'実質'!P52*100</f>
        <v>97.29987497194882</v>
      </c>
      <c r="Q52" s="275">
        <f>'名目'!Q52/'実質'!Q52*100</f>
        <v>94.51946559402384</v>
      </c>
      <c r="R52" s="275">
        <f>'名目'!R52/'実質'!R52*100</f>
        <v>94.49995196464597</v>
      </c>
      <c r="S52" s="275">
        <f>'名目'!S52/'実質'!S52*100</f>
        <v>100.76923076923077</v>
      </c>
      <c r="T52" s="275">
        <f>'名目'!T52/'実質'!T52*100</f>
        <v>21.176300421269595</v>
      </c>
      <c r="U52" s="275">
        <f>'名目'!U52/'実質'!U52*100</f>
        <v>100.59999928111513</v>
      </c>
      <c r="V52" s="275">
        <f>'名目'!V52/'実質'!V52*100</f>
        <v>109.20001832043506</v>
      </c>
      <c r="W52" s="275">
        <f>'名目'!W52/'実質'!W52*100</f>
        <v>91.40006193161446</v>
      </c>
      <c r="X52" s="275">
        <f>'名目'!X52/'実質'!X52*100</f>
        <v>91.35802998654651</v>
      </c>
      <c r="Y52" s="275">
        <f>'名目'!Y52/'実質'!Y52*100</f>
        <v>91.40151515151516</v>
      </c>
      <c r="Z52" s="275">
        <f>'名目'!Z52/'実質'!Z52*100</f>
        <v>91.35817021646513</v>
      </c>
      <c r="AA52" s="90" t="s">
        <v>114</v>
      </c>
    </row>
    <row r="53" spans="1:27" s="41" customFormat="1" ht="9.75" customHeight="1">
      <c r="A53" s="86" t="s">
        <v>116</v>
      </c>
      <c r="B53" s="87" t="s">
        <v>117</v>
      </c>
      <c r="C53" s="88"/>
      <c r="D53" s="275">
        <f>'名目'!D53/'実質'!D53*100</f>
        <v>97.55101355613526</v>
      </c>
      <c r="E53" s="275">
        <f>'名目'!E53/'実質'!E53*100</f>
        <v>97.65032732861428</v>
      </c>
      <c r="F53" s="275">
        <f>'名目'!F53/'実質'!F53*100</f>
        <v>94.90002816108138</v>
      </c>
      <c r="G53" s="275">
        <f>'名目'!G53/'実質'!G53*100</f>
        <v>95.39999856246746</v>
      </c>
      <c r="H53" s="275">
        <f>'名目'!H53/'実質'!H53*100</f>
        <v>92.86432628933534</v>
      </c>
      <c r="I53" s="275">
        <f>'名目'!I53/'実質'!I53*100</f>
        <v>92.84381460415395</v>
      </c>
      <c r="J53" s="275">
        <f>'名目'!J53/'実質'!J53*100</f>
        <v>90.52807390477409</v>
      </c>
      <c r="K53" s="275">
        <f>'名目'!K53/'実質'!K53*100</f>
        <v>99.50021278069732</v>
      </c>
      <c r="L53" s="275">
        <f>'名目'!L53/'実質'!L53*100</f>
        <v>88.79987343412856</v>
      </c>
      <c r="M53" s="275">
        <f>'名目'!M53/'実質'!M53*100</f>
        <v>97.54952906787918</v>
      </c>
      <c r="N53" s="275">
        <f>'名目'!N53/'実質'!N53*100</f>
        <v>100.69799906933457</v>
      </c>
      <c r="O53" s="275">
        <f>'名目'!O53/'実質'!O53*100</f>
        <v>99.20190713101161</v>
      </c>
      <c r="P53" s="275">
        <f>'名目'!P53/'実質'!P53*100</f>
        <v>97.30026274457998</v>
      </c>
      <c r="Q53" s="275">
        <f>'名目'!Q53/'実質'!Q53*100</f>
        <v>94.59508315256689</v>
      </c>
      <c r="R53" s="275">
        <f>'名目'!R53/'実質'!R53*100</f>
        <v>94.50109249817918</v>
      </c>
      <c r="S53" s="275">
        <f>'名目'!S53/'実質'!S53*100</f>
        <v>107.5</v>
      </c>
      <c r="T53" s="275">
        <f>'名目'!T53/'実質'!T53*100</f>
        <v>130.48603714352072</v>
      </c>
      <c r="U53" s="275">
        <f>'名目'!U53/'実質'!U53*100</f>
        <v>96.90768057393694</v>
      </c>
      <c r="V53" s="275">
        <f>'名目'!V53/'実質'!V53*100</f>
        <v>100.3765350435708</v>
      </c>
      <c r="W53" s="275">
        <f>'名目'!W53/'実質'!W53*100</f>
        <v>94.7221837807916</v>
      </c>
      <c r="X53" s="275">
        <f>'名目'!X53/'実質'!X53*100</f>
        <v>94.72217855403413</v>
      </c>
      <c r="Y53" s="275">
        <f>'名目'!Y53/'実質'!Y53*100</f>
        <v>94.71911626027213</v>
      </c>
      <c r="Z53" s="275">
        <f>'名目'!Z53/'実質'!Z53*100</f>
        <v>94.722166508534</v>
      </c>
      <c r="AA53" s="90" t="s">
        <v>116</v>
      </c>
    </row>
    <row r="54" spans="1:27" s="41" customFormat="1" ht="9.75" customHeight="1">
      <c r="A54" s="86" t="s">
        <v>118</v>
      </c>
      <c r="B54" s="87" t="s">
        <v>119</v>
      </c>
      <c r="C54" s="88"/>
      <c r="D54" s="275">
        <f>'名目'!D54/'実質'!D54*100</f>
        <v>98.52006778155314</v>
      </c>
      <c r="E54" s="275">
        <f>'名目'!E54/'実質'!E54*100</f>
        <v>98.65960691924988</v>
      </c>
      <c r="F54" s="275">
        <f>'名目'!F54/'実質'!F54*100</f>
        <v>94.89972858866103</v>
      </c>
      <c r="G54" s="275">
        <f>'名目'!G54/'実質'!G54*100</f>
        <v>95.40004215919963</v>
      </c>
      <c r="H54" s="275">
        <f>'名目'!H54/'実質'!H54*100</f>
        <v>92.83453035650281</v>
      </c>
      <c r="I54" s="275">
        <f>'名目'!I54/'実質'!I54*100</f>
        <v>92.85304975598117</v>
      </c>
      <c r="J54" s="275">
        <f>'名目'!J54/'実質'!J54*100</f>
        <v>90.75453222832114</v>
      </c>
      <c r="K54" s="275">
        <f>'名目'!K54/'実質'!K54*100</f>
        <v>99.5000169103638</v>
      </c>
      <c r="L54" s="275">
        <f>'名目'!L54/'実質'!L54*100</f>
        <v>88.80002015608368</v>
      </c>
      <c r="M54" s="275">
        <f>'名目'!M54/'実質'!M54*100</f>
        <v>97.51602674097767</v>
      </c>
      <c r="N54" s="275">
        <f>'名目'!N54/'実質'!N54*100</f>
        <v>100.70066975785676</v>
      </c>
      <c r="O54" s="275">
        <f>'名目'!O54/'実質'!O54*100</f>
        <v>99.19873777997773</v>
      </c>
      <c r="P54" s="275">
        <f>'名目'!P54/'実質'!P54*100</f>
        <v>97.29985596869281</v>
      </c>
      <c r="Q54" s="275">
        <f>'名目'!Q54/'実質'!Q54*100</f>
        <v>95.31368821292776</v>
      </c>
      <c r="R54" s="275">
        <f>'名目'!R54/'実質'!R54*100</f>
        <v>94.49867805572504</v>
      </c>
      <c r="S54" s="275">
        <f>'名目'!S54/'実質'!S54*100</f>
        <v>106.99708454810495</v>
      </c>
      <c r="T54" s="275">
        <f>'名目'!T54/'実質'!T54*100</f>
        <v>104.03114581906196</v>
      </c>
      <c r="U54" s="275">
        <f>'名目'!U54/'実質'!U54*100</f>
        <v>95.25918521610073</v>
      </c>
      <c r="V54" s="275">
        <f>'名目'!V54/'実質'!V54*100</f>
        <v>95.96454836884783</v>
      </c>
      <c r="W54" s="275">
        <f>'名目'!W54/'実質'!W54*100</f>
        <v>95.99938244205569</v>
      </c>
      <c r="X54" s="275">
        <f>'名目'!X54/'実質'!X54*100</f>
        <v>96.01741149220854</v>
      </c>
      <c r="Y54" s="275">
        <f>'名目'!Y54/'実質'!Y54*100</f>
        <v>96.01728338106142</v>
      </c>
      <c r="Z54" s="275">
        <f>'名目'!Z54/'実質'!Z54*100</f>
        <v>96.01740753722184</v>
      </c>
      <c r="AA54" s="90" t="s">
        <v>118</v>
      </c>
    </row>
    <row r="55" spans="1:27" s="41" customFormat="1" ht="9.75" customHeight="1">
      <c r="A55" s="91" t="s">
        <v>120</v>
      </c>
      <c r="B55" s="92" t="s">
        <v>121</v>
      </c>
      <c r="C55" s="93"/>
      <c r="D55" s="275">
        <f>'名目'!D55/'実質'!D55*100</f>
        <v>97.15593489484273</v>
      </c>
      <c r="E55" s="275">
        <f>'名目'!E55/'実質'!E55*100</f>
        <v>97.25066443929943</v>
      </c>
      <c r="F55" s="275">
        <f>'名目'!F55/'実質'!F55*100</f>
        <v>94.900356448477</v>
      </c>
      <c r="G55" s="275">
        <f>'名目'!G55/'実質'!G55*100</f>
        <v>95.4000068231441</v>
      </c>
      <c r="H55" s="275">
        <f>'名目'!H55/'実質'!H55*100</f>
        <v>93.50305673037174</v>
      </c>
      <c r="I55" s="275">
        <f>'名目'!I55/'実質'!I55*100</f>
        <v>93.51839094275019</v>
      </c>
      <c r="J55" s="275">
        <f>'名目'!J55/'実質'!J55*100</f>
        <v>91.40186087072195</v>
      </c>
      <c r="K55" s="275">
        <f>'名目'!K55/'実質'!K55*100</f>
        <v>99.49975686846584</v>
      </c>
      <c r="L55" s="275">
        <f>'名目'!L55/'実質'!L55*100</f>
        <v>88.80000781181342</v>
      </c>
      <c r="M55" s="275">
        <f>'名目'!M55/'実質'!M55*100</f>
        <v>97.64758125908325</v>
      </c>
      <c r="N55" s="275">
        <f>'名目'!N55/'実質'!N55*100</f>
        <v>100.69755854509216</v>
      </c>
      <c r="O55" s="275">
        <f>'名目'!O55/'実質'!O55*100</f>
        <v>99.19920703237082</v>
      </c>
      <c r="P55" s="275">
        <f>'名目'!P55/'実質'!P55*100</f>
        <v>97.29998709265436</v>
      </c>
      <c r="Q55" s="275">
        <f>'名目'!Q55/'実質'!Q55*100</f>
        <v>94.42326863308509</v>
      </c>
      <c r="R55" s="275">
        <f>'名目'!R55/'実質'!R55*100</f>
        <v>94.4988344988345</v>
      </c>
      <c r="S55" s="275">
        <f>'名目'!S55/'実質'!S55*100</f>
        <v>106.54205607476635</v>
      </c>
      <c r="T55" s="275">
        <f>'名目'!T55/'実質'!T55*100</f>
        <v>124.78171088353372</v>
      </c>
      <c r="U55" s="275">
        <f>'名目'!U55/'実質'!U55*100</f>
        <v>101.25641546320739</v>
      </c>
      <c r="V55" s="275">
        <f>'名目'!V55/'実質'!V55*100</f>
        <v>103.67302689273212</v>
      </c>
      <c r="W55" s="275">
        <f>'名目'!W55/'実質'!W55*100</f>
        <v>94.30012654668167</v>
      </c>
      <c r="X55" s="275">
        <f>'名目'!X55/'実質'!X55*100</f>
        <v>94.2790381441895</v>
      </c>
      <c r="Y55" s="275">
        <f>'名目'!Y55/'実質'!Y55*100</f>
        <v>94.29988517595959</v>
      </c>
      <c r="Z55" s="275">
        <f>'名目'!Z55/'実質'!Z55*100</f>
        <v>94.28042479613991</v>
      </c>
      <c r="AA55" s="95" t="s">
        <v>120</v>
      </c>
    </row>
    <row r="56" spans="1:27" s="41" customFormat="1" ht="9.75" customHeight="1">
      <c r="A56" s="97"/>
      <c r="B56" s="98" t="s">
        <v>122</v>
      </c>
      <c r="C56" s="93"/>
      <c r="D56" s="275">
        <f>'名目'!D56/'実質'!D56*100</f>
        <v>97.41933191827854</v>
      </c>
      <c r="E56" s="275">
        <f>'名目'!E56/'実質'!E56*100</f>
        <v>97.48485140792202</v>
      </c>
      <c r="F56" s="275">
        <f>'名目'!F56/'実質'!F56*100</f>
        <v>94.93168301603664</v>
      </c>
      <c r="G56" s="275">
        <f>'名目'!G56/'実質'!G56*100</f>
        <v>95.41381251471618</v>
      </c>
      <c r="H56" s="275">
        <f>'名目'!H56/'実質'!H56*100</f>
        <v>92.39057557507122</v>
      </c>
      <c r="I56" s="275">
        <f>'名目'!I56/'実質'!I56*100</f>
        <v>92.35822903061054</v>
      </c>
      <c r="J56" s="275">
        <f>'名目'!J56/'実質'!J56*100</f>
        <v>91.05845525219898</v>
      </c>
      <c r="K56" s="275">
        <f>'名目'!K56/'実質'!K56*100</f>
        <v>98.98246500918711</v>
      </c>
      <c r="L56" s="275">
        <f>'名目'!L56/'実質'!L56*100</f>
        <v>89.1460708108547</v>
      </c>
      <c r="M56" s="275">
        <f>'名目'!M56/'実質'!M56*100</f>
        <v>97.73443331712369</v>
      </c>
      <c r="N56" s="275">
        <f>'名目'!N56/'実質'!N56*100</f>
        <v>100.68803828522168</v>
      </c>
      <c r="O56" s="275">
        <f>'名目'!O56/'実質'!O56*100</f>
        <v>99.15007879921552</v>
      </c>
      <c r="P56" s="275">
        <f>'名目'!P56/'実質'!P56*100</f>
        <v>97.26706971357811</v>
      </c>
      <c r="Q56" s="275">
        <f>'名目'!Q56/'実質'!Q56*100</f>
        <v>85.7857571832615</v>
      </c>
      <c r="R56" s="275">
        <f>'名目'!R56/'実質'!R56*100</f>
        <v>80.8701966158321</v>
      </c>
      <c r="S56" s="275">
        <f>'名目'!S56/'実質'!S56*100</f>
        <v>107.49154583777273</v>
      </c>
      <c r="T56" s="275">
        <f>'名目'!T56/'実質'!T56*100</f>
        <v>83.07987630580207</v>
      </c>
      <c r="U56" s="276" t="s">
        <v>293</v>
      </c>
      <c r="V56" s="276" t="s">
        <v>293</v>
      </c>
      <c r="W56" s="276" t="s">
        <v>293</v>
      </c>
      <c r="X56" s="275">
        <f>'名目'!X56/'実質'!X56*100</f>
        <v>94.13331892074096</v>
      </c>
      <c r="Y56" s="275">
        <f>'名目'!Y56/'実質'!Y56*100</f>
        <v>94.22320897001843</v>
      </c>
      <c r="Z56" s="275">
        <f>'名目'!Z56/'実質'!Z56*100</f>
        <v>94.13539624168023</v>
      </c>
      <c r="AA56" s="95"/>
    </row>
    <row r="57" spans="1:27" s="41" customFormat="1" ht="9.75" customHeight="1">
      <c r="A57" s="100" t="s">
        <v>123</v>
      </c>
      <c r="B57" s="101"/>
      <c r="C57" s="102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104"/>
    </row>
    <row r="58" spans="1:27" s="41" customFormat="1" ht="9.75" customHeight="1">
      <c r="A58" s="105"/>
      <c r="B58" s="87" t="s">
        <v>124</v>
      </c>
      <c r="C58" s="88"/>
      <c r="D58" s="275">
        <f>'名目'!D58/'実質'!D58*100</f>
        <v>98.23873791492316</v>
      </c>
      <c r="E58" s="275">
        <f>'名目'!E58/'実質'!E58*100</f>
        <v>98.33152676542383</v>
      </c>
      <c r="F58" s="275">
        <f>'名目'!F58/'実質'!F58*100</f>
        <v>94.90009905904839</v>
      </c>
      <c r="G58" s="275">
        <f>'名目'!G58/'実質'!G58*100</f>
        <v>95.36502396848275</v>
      </c>
      <c r="H58" s="275">
        <f>'名目'!H58/'実質'!H58*100</f>
        <v>92.9607729699859</v>
      </c>
      <c r="I58" s="275">
        <f>'名目'!I58/'実質'!I58*100</f>
        <v>92.95412057851524</v>
      </c>
      <c r="J58" s="275">
        <f>'名目'!J58/'実質'!J58*100</f>
        <v>90.9415461835103</v>
      </c>
      <c r="K58" s="275">
        <f>'名目'!K58/'実質'!K58*100</f>
        <v>99.48837673567148</v>
      </c>
      <c r="L58" s="275">
        <f>'名目'!L58/'実質'!L58*100</f>
        <v>88.80404580739373</v>
      </c>
      <c r="M58" s="275">
        <f>'名目'!M58/'実質'!M58*100</f>
        <v>97.57676762564441</v>
      </c>
      <c r="N58" s="275">
        <f>'名目'!N58/'実質'!N58*100</f>
        <v>100.68690769469784</v>
      </c>
      <c r="O58" s="275">
        <f>'名目'!O58/'実質'!O58*100</f>
        <v>99.16414369305114</v>
      </c>
      <c r="P58" s="275">
        <f>'名目'!P58/'実質'!P58*100</f>
        <v>97.27228114251785</v>
      </c>
      <c r="Q58" s="275">
        <f>'名目'!Q58/'実質'!Q58*100</f>
        <v>91.82718670882383</v>
      </c>
      <c r="R58" s="275">
        <f>'名目'!R58/'実質'!R58*100</f>
        <v>95.13855898653999</v>
      </c>
      <c r="S58" s="275">
        <f>'名目'!S58/'実質'!S58*100</f>
        <v>108.2470892626132</v>
      </c>
      <c r="T58" s="275">
        <f>'名目'!T58/'実質'!T58*100</f>
        <v>38.9328463548411</v>
      </c>
      <c r="U58" s="275">
        <f>'名目'!U58/'実質'!U58*100</f>
        <v>95.15961052428388</v>
      </c>
      <c r="V58" s="275">
        <f>'名目'!V58/'実質'!V58*100</f>
        <v>100.33518542212221</v>
      </c>
      <c r="W58" s="275">
        <f>'名目'!W58/'実質'!W58*100</f>
        <v>89.31501080309077</v>
      </c>
      <c r="X58" s="275">
        <f>'名目'!X58/'実質'!X58*100</f>
        <v>93.62213671710762</v>
      </c>
      <c r="Y58" s="275">
        <f>'名目'!Y58/'実質'!Y58*100</f>
        <v>99.55279854230496</v>
      </c>
      <c r="Z58" s="275">
        <f>'名目'!Z58/'実質'!Z58*100</f>
        <v>93.63978534044419</v>
      </c>
      <c r="AA58" s="90"/>
    </row>
    <row r="59" spans="1:27" s="41" customFormat="1" ht="9.75" customHeight="1">
      <c r="A59" s="106"/>
      <c r="B59" s="87" t="s">
        <v>125</v>
      </c>
      <c r="C59" s="88"/>
      <c r="D59" s="275">
        <f>'名目'!D59/'実質'!D59*100</f>
        <v>97.13817832264458</v>
      </c>
      <c r="E59" s="275">
        <f>'名目'!E59/'実質'!E59*100</f>
        <v>97.18810511146548</v>
      </c>
      <c r="F59" s="275">
        <f>'名目'!F59/'実質'!F59*100</f>
        <v>94.9001288777748</v>
      </c>
      <c r="G59" s="275">
        <f>'名目'!G59/'実質'!G59*100</f>
        <v>95.50891802998905</v>
      </c>
      <c r="H59" s="275">
        <f>'名目'!H59/'実質'!H59*100</f>
        <v>92.68067954332582</v>
      </c>
      <c r="I59" s="275">
        <f>'名目'!I59/'実質'!I59*100</f>
        <v>92.54749918708882</v>
      </c>
      <c r="J59" s="275">
        <f>'名目'!J59/'実質'!J59*100</f>
        <v>91.57843054461124</v>
      </c>
      <c r="K59" s="275">
        <f>'名目'!K59/'実質'!K59*100</f>
        <v>98.36340303783078</v>
      </c>
      <c r="L59" s="275">
        <f>'名目'!L59/'実質'!L59*100</f>
        <v>89.70518930678344</v>
      </c>
      <c r="M59" s="275">
        <f>'名目'!M59/'実質'!M59*100</f>
        <v>97.91983774392455</v>
      </c>
      <c r="N59" s="275">
        <f>'名目'!N59/'実質'!N59*100</f>
        <v>100.7023559911999</v>
      </c>
      <c r="O59" s="275">
        <f>'名目'!O59/'実質'!O59*100</f>
        <v>99.1989307984366</v>
      </c>
      <c r="P59" s="275">
        <f>'名目'!P59/'実質'!P59*100</f>
        <v>97.2969043698682</v>
      </c>
      <c r="Q59" s="275">
        <f>'名目'!Q59/'実質'!Q59*100</f>
        <v>72.26310931540726</v>
      </c>
      <c r="R59" s="275">
        <f>'名目'!R59/'実質'!R59*100</f>
        <v>76.77085716349801</v>
      </c>
      <c r="S59" s="275">
        <f>'名目'!S59/'実質'!S59*100</f>
        <v>105.46268789074624</v>
      </c>
      <c r="T59" s="275">
        <f>'名目'!T59/'実質'!T59*100</f>
        <v>87.62419618088893</v>
      </c>
      <c r="U59" s="275">
        <f>'名目'!U59/'実質'!U59*100</f>
        <v>96.15333243679811</v>
      </c>
      <c r="V59" s="275">
        <f>'名目'!V59/'実質'!V59*100</f>
        <v>98.71521727206665</v>
      </c>
      <c r="W59" s="275">
        <f>'名目'!W59/'実質'!W59*100</f>
        <v>92.16554521476327</v>
      </c>
      <c r="X59" s="275">
        <f>'名目'!X59/'実質'!X59*100</f>
        <v>94.25308949782509</v>
      </c>
      <c r="Y59" s="275">
        <f>'名目'!Y59/'実質'!Y59*100</f>
        <v>94.30202786858952</v>
      </c>
      <c r="Z59" s="275">
        <f>'名目'!Z59/'実質'!Z59*100</f>
        <v>94.2548664478524</v>
      </c>
      <c r="AA59" s="90"/>
    </row>
    <row r="60" spans="1:27" s="41" customFormat="1" ht="9.75" customHeight="1">
      <c r="A60" s="106"/>
      <c r="B60" s="107" t="s">
        <v>126</v>
      </c>
      <c r="C60" s="88"/>
      <c r="D60" s="275">
        <f>'名目'!D60/'実質'!D60*100</f>
        <v>97.48870211277679</v>
      </c>
      <c r="E60" s="275">
        <f>'名目'!E60/'実質'!E60*100</f>
        <v>97.56040581961652</v>
      </c>
      <c r="F60" s="275">
        <f>'名目'!F60/'実質'!F60*100</f>
        <v>94.710381023511</v>
      </c>
      <c r="G60" s="275">
        <f>'名目'!G60/'実質'!G60*100</f>
        <v>95.26981676718394</v>
      </c>
      <c r="H60" s="275">
        <f>'名目'!H60/'実質'!H60*100</f>
        <v>91.602797474599</v>
      </c>
      <c r="I60" s="275">
        <f>'名目'!I60/'実質'!I60*100</f>
        <v>91.68231291213213</v>
      </c>
      <c r="J60" s="275">
        <f>'名目'!J60/'実質'!J60*100</f>
        <v>90.56117279453595</v>
      </c>
      <c r="K60" s="275">
        <f>'名目'!K60/'実質'!K60*100</f>
        <v>99.3301498682889</v>
      </c>
      <c r="L60" s="275">
        <f>'名目'!L60/'実質'!L60*100</f>
        <v>88.82163445019283</v>
      </c>
      <c r="M60" s="275">
        <f>'名目'!M60/'実質'!M60*100</f>
        <v>97.53325393784242</v>
      </c>
      <c r="N60" s="275">
        <f>'名目'!N60/'実質'!N60*100</f>
        <v>100.54588813950889</v>
      </c>
      <c r="O60" s="275">
        <f>'名目'!O60/'実質'!O60*100</f>
        <v>98.89934965697356</v>
      </c>
      <c r="P60" s="275">
        <f>'名目'!P60/'実質'!P60*100</f>
        <v>97.11158353809425</v>
      </c>
      <c r="Q60" s="275">
        <f>'名目'!Q60/'実質'!Q60*100</f>
        <v>113.84613247388309</v>
      </c>
      <c r="R60" s="275">
        <f>'名目'!R60/'実質'!R60*100</f>
        <v>113.11342696701405</v>
      </c>
      <c r="S60" s="275">
        <f>'名目'!S60/'実質'!S60*100</f>
        <v>104.02397260273972</v>
      </c>
      <c r="T60" s="275">
        <f>'名目'!T60/'実質'!T60*100</f>
        <v>81.92392714439934</v>
      </c>
      <c r="U60" s="276" t="s">
        <v>293</v>
      </c>
      <c r="V60" s="276" t="s">
        <v>293</v>
      </c>
      <c r="W60" s="276" t="s">
        <v>293</v>
      </c>
      <c r="X60" s="275">
        <f>'名目'!X60/'実質'!X60*100</f>
        <v>93.19863808065084</v>
      </c>
      <c r="Y60" s="275">
        <f>'名目'!Y60/'実質'!Y60*100</f>
        <v>95.2481717168612</v>
      </c>
      <c r="Z60" s="275">
        <f>'名目'!Z60/'実質'!Z60*100</f>
        <v>93.21255121767706</v>
      </c>
      <c r="AA60" s="90"/>
    </row>
    <row r="61" spans="1:27" s="41" customFormat="1" ht="9.75" customHeight="1">
      <c r="A61" s="106"/>
      <c r="B61" s="107" t="s">
        <v>127</v>
      </c>
      <c r="C61" s="88"/>
      <c r="D61" s="275">
        <f>'名目'!D61/'実質'!D61*100</f>
        <v>97.21401748665531</v>
      </c>
      <c r="E61" s="275">
        <f>'名目'!E61/'実質'!E61*100</f>
        <v>97.27652404126424</v>
      </c>
      <c r="F61" s="275">
        <f>'名目'!F61/'実質'!F61*100</f>
        <v>94.89991934253264</v>
      </c>
      <c r="G61" s="275">
        <f>'名目'!G61/'実質'!G61*100</f>
        <v>95.40001160590454</v>
      </c>
      <c r="H61" s="275">
        <f>'名目'!H61/'実質'!H61*100</f>
        <v>91.97848425984043</v>
      </c>
      <c r="I61" s="275">
        <f>'名目'!I61/'実質'!I61*100</f>
        <v>92.08971618630596</v>
      </c>
      <c r="J61" s="275">
        <f>'名目'!J61/'実質'!J61*100</f>
        <v>90.84648400562463</v>
      </c>
      <c r="K61" s="275">
        <f>'名目'!K61/'実質'!K61*100</f>
        <v>99.50000548239602</v>
      </c>
      <c r="L61" s="275">
        <f>'名目'!L61/'実質'!L61*100</f>
        <v>88.80000113760856</v>
      </c>
      <c r="M61" s="275">
        <f>'名目'!M61/'実質'!M61*100</f>
        <v>97.94503984418536</v>
      </c>
      <c r="N61" s="275">
        <f>'名目'!N61/'実質'!N61*100</f>
        <v>100.70059023303169</v>
      </c>
      <c r="O61" s="275">
        <f>'名目'!O61/'実質'!O61*100</f>
        <v>99.19993221221507</v>
      </c>
      <c r="P61" s="275">
        <f>'名目'!P61/'実質'!P61*100</f>
        <v>97.29998534691187</v>
      </c>
      <c r="Q61" s="275">
        <f>'名目'!Q61/'実質'!Q61*100</f>
        <v>101.1005303595371</v>
      </c>
      <c r="R61" s="275">
        <f>'名目'!R61/'実質'!R61*100</f>
        <v>73.38825308271852</v>
      </c>
      <c r="S61" s="275">
        <f>'名目'!S61/'実質'!S61*100</f>
        <v>106.99993894756705</v>
      </c>
      <c r="T61" s="275">
        <f>'名目'!T61/'実質'!T61*100</f>
        <v>84.91672153991286</v>
      </c>
      <c r="U61" s="275">
        <f>'名目'!U61/'実質'!U61*100</f>
        <v>98.11117793113412</v>
      </c>
      <c r="V61" s="275">
        <f>'名目'!V61/'実質'!V61*100</f>
        <v>100.95269264785283</v>
      </c>
      <c r="W61" s="275">
        <f>'名目'!W61/'実質'!W61*100</f>
        <v>97.91497372751222</v>
      </c>
      <c r="X61" s="275">
        <f>'名目'!X61/'実質'!X61*100</f>
        <v>94.41110438921882</v>
      </c>
      <c r="Y61" s="275">
        <f>'名目'!Y61/'実質'!Y61*100</f>
        <v>93.24251432634824</v>
      </c>
      <c r="Z61" s="275">
        <f>'名目'!Z61/'実質'!Z61*100</f>
        <v>94.37617817555778</v>
      </c>
      <c r="AA61" s="90"/>
    </row>
    <row r="62" spans="1:27" s="41" customFormat="1" ht="9.75" customHeight="1">
      <c r="A62" s="108"/>
      <c r="B62" s="87" t="s">
        <v>128</v>
      </c>
      <c r="C62" s="88"/>
      <c r="D62" s="275">
        <f>'名目'!D62/'実質'!D62*100</f>
        <v>98.02902016840596</v>
      </c>
      <c r="E62" s="275">
        <f>'名目'!E62/'実質'!E62*100</f>
        <v>98.10165036429446</v>
      </c>
      <c r="F62" s="275">
        <f>'名目'!F62/'実質'!F62*100</f>
        <v>95.76941673370006</v>
      </c>
      <c r="G62" s="275">
        <f>'名目'!G62/'実質'!G62*100</f>
        <v>95.39998420406435</v>
      </c>
      <c r="H62" s="275">
        <f>'名目'!H62/'実質'!H62*100</f>
        <v>92.43254289222652</v>
      </c>
      <c r="I62" s="275">
        <f>'名目'!I62/'実質'!I62*100</f>
        <v>92.27045183024676</v>
      </c>
      <c r="J62" s="275">
        <f>'名目'!J62/'実質'!J62*100</f>
        <v>90.62840332303762</v>
      </c>
      <c r="K62" s="275">
        <f>'名目'!K62/'実質'!K62*100</f>
        <v>99.49996844883599</v>
      </c>
      <c r="L62" s="275">
        <f>'名目'!L62/'実質'!L62*100</f>
        <v>88.80003820805993</v>
      </c>
      <c r="M62" s="275">
        <f>'名目'!M62/'実質'!M62*100</f>
        <v>97.63818814517884</v>
      </c>
      <c r="N62" s="275">
        <f>'名目'!N62/'実質'!N62*100</f>
        <v>100.70370158475885</v>
      </c>
      <c r="O62" s="275">
        <f>'名目'!O62/'実質'!O62*100</f>
        <v>99.2</v>
      </c>
      <c r="P62" s="275">
        <f>'名目'!P62/'実質'!P62*100</f>
        <v>97.30005847228654</v>
      </c>
      <c r="Q62" s="275">
        <f>'名目'!Q62/'実質'!Q62*100</f>
        <v>103.75149105367794</v>
      </c>
      <c r="R62" s="275">
        <f>'名目'!R62/'実質'!R62*100</f>
        <v>103.62770025425934</v>
      </c>
      <c r="S62" s="275">
        <f>'名目'!S62/'実質'!S62*100</f>
        <v>121.05263157894737</v>
      </c>
      <c r="T62" s="275">
        <f>'名目'!T62/'実質'!T62*100</f>
        <v>93.56256206554121</v>
      </c>
      <c r="U62" s="275">
        <f>'名目'!U62/'実質'!U62*100</f>
        <v>99.35429440966402</v>
      </c>
      <c r="V62" s="275">
        <f>'名目'!V62/'実質'!V62*100</f>
        <v>100.46287041541898</v>
      </c>
      <c r="W62" s="275">
        <f>'名目'!W62/'実質'!W62*100</f>
        <v>95.26780932815137</v>
      </c>
      <c r="X62" s="275">
        <f>'名目'!X62/'実質'!X62*100</f>
        <v>95.80363944552973</v>
      </c>
      <c r="Y62" s="275">
        <f>'名目'!Y62/'実質'!Y62*100</f>
        <v>94.50536456157224</v>
      </c>
      <c r="Z62" s="275">
        <f>'名目'!Z62/'実質'!Z62*100</f>
        <v>95.79836224818582</v>
      </c>
      <c r="AA62" s="90"/>
    </row>
    <row r="63" spans="1:27" s="41" customFormat="1" ht="9.75" customHeight="1">
      <c r="A63" s="108"/>
      <c r="B63" s="87" t="s">
        <v>129</v>
      </c>
      <c r="C63" s="88"/>
      <c r="D63" s="275">
        <f>'名目'!D63/'実質'!D63*100</f>
        <v>97.95962167838186</v>
      </c>
      <c r="E63" s="275">
        <f>'名目'!E63/'実質'!E63*100</f>
        <v>98.04556173938103</v>
      </c>
      <c r="F63" s="275">
        <f>'名目'!F63/'実質'!F63*100</f>
        <v>94.89955139457773</v>
      </c>
      <c r="G63" s="275">
        <f>'名目'!G63/'実質'!G63*100</f>
        <v>95.40000676553909</v>
      </c>
      <c r="H63" s="275">
        <f>'名目'!H63/'実質'!H63*100</f>
        <v>92.71838343662819</v>
      </c>
      <c r="I63" s="275">
        <f>'名目'!I63/'実質'!I63*100</f>
        <v>92.61262457066874</v>
      </c>
      <c r="J63" s="275">
        <f>'名目'!J63/'実質'!J63*100</f>
        <v>90.72645134468522</v>
      </c>
      <c r="K63" s="275">
        <f>'名目'!K63/'実質'!K63*100</f>
        <v>99.50013953781475</v>
      </c>
      <c r="L63" s="275">
        <f>'名目'!L63/'実質'!L63*100</f>
        <v>88.79998141904163</v>
      </c>
      <c r="M63" s="275">
        <f>'名目'!M63/'実質'!M63*100</f>
        <v>97.57839544695672</v>
      </c>
      <c r="N63" s="275">
        <f>'名目'!N63/'実質'!N63*100</f>
        <v>100.68907779495106</v>
      </c>
      <c r="O63" s="275">
        <f>'名目'!O63/'実質'!O63*100</f>
        <v>99.20002918935683</v>
      </c>
      <c r="P63" s="275">
        <f>'名目'!P63/'実質'!P63*100</f>
        <v>97.29992933105814</v>
      </c>
      <c r="Q63" s="275">
        <f>'名目'!Q63/'実質'!Q63*100</f>
        <v>70.39241212572065</v>
      </c>
      <c r="R63" s="275">
        <f>'名目'!R63/'実質'!R63*100</f>
        <v>68.04968287526427</v>
      </c>
      <c r="S63" s="275">
        <f>'名目'!S63/'実質'!S63*100</f>
        <v>105.92369477911647</v>
      </c>
      <c r="T63" s="275">
        <f>'名目'!T63/'実質'!T63*100</f>
        <v>91.79437771515963</v>
      </c>
      <c r="U63" s="275">
        <f>'名目'!U63/'実質'!U63*100</f>
        <v>98.41165698606082</v>
      </c>
      <c r="V63" s="275">
        <f>'名目'!V63/'実質'!V63*100</f>
        <v>98.08084457204606</v>
      </c>
      <c r="W63" s="275">
        <f>'名目'!W63/'実質'!W63*100</f>
        <v>96.07856713573935</v>
      </c>
      <c r="X63" s="275">
        <f>'名目'!X63/'実質'!X63*100</f>
        <v>96.2096706869784</v>
      </c>
      <c r="Y63" s="275">
        <f>'名目'!Y63/'実質'!Y63*100</f>
        <v>96.15249516578261</v>
      </c>
      <c r="Z63" s="275">
        <f>'名目'!Z63/'実質'!Z63*100</f>
        <v>96.20854569792799</v>
      </c>
      <c r="AA63" s="90"/>
    </row>
    <row r="64" spans="1:27" s="41" customFormat="1" ht="9.75" customHeight="1">
      <c r="A64" s="109"/>
      <c r="B64" s="92" t="s">
        <v>130</v>
      </c>
      <c r="C64" s="93"/>
      <c r="D64" s="275">
        <f>'名目'!D64/'実質'!D64*100</f>
        <v>97.16633593710036</v>
      </c>
      <c r="E64" s="275">
        <f>'名目'!E64/'実質'!E64*100</f>
        <v>97.24851128910188</v>
      </c>
      <c r="F64" s="275">
        <f>'名目'!F64/'実質'!F64*100</f>
        <v>94.90003826664515</v>
      </c>
      <c r="G64" s="275">
        <f>'名目'!G64/'実質'!G64*100</f>
        <v>95.39999624897992</v>
      </c>
      <c r="H64" s="275">
        <f>'名目'!H64/'実質'!H64*100</f>
        <v>92.4509337003701</v>
      </c>
      <c r="I64" s="275">
        <f>'名目'!I64/'実質'!I64*100</f>
        <v>92.4522816145552</v>
      </c>
      <c r="J64" s="275">
        <f>'名目'!J64/'実質'!J64*100</f>
        <v>90.67076322351019</v>
      </c>
      <c r="K64" s="275">
        <f>'名目'!K64/'実質'!K64*100</f>
        <v>99.49996073812328</v>
      </c>
      <c r="L64" s="275">
        <f>'名目'!L64/'実質'!L64*100</f>
        <v>88.79998679623571</v>
      </c>
      <c r="M64" s="275">
        <f>'名目'!M64/'実質'!M64*100</f>
        <v>97.65296811265958</v>
      </c>
      <c r="N64" s="275">
        <f>'名目'!N64/'実質'!N64*100</f>
        <v>100.69846421521062</v>
      </c>
      <c r="O64" s="275">
        <f>'名目'!O64/'実質'!O64*100</f>
        <v>99.19984899714407</v>
      </c>
      <c r="P64" s="275">
        <f>'名目'!P64/'実質'!P64*100</f>
        <v>97.30003508223062</v>
      </c>
      <c r="Q64" s="275">
        <f>'名目'!Q64/'実質'!Q64*100</f>
        <v>95.38213710399141</v>
      </c>
      <c r="R64" s="275">
        <f>'名目'!R64/'実質'!R64*100</f>
        <v>94.50072358900144</v>
      </c>
      <c r="S64" s="275">
        <f>'名目'!S64/'実質'!S64*100</f>
        <v>179.66101694915255</v>
      </c>
      <c r="T64" s="275">
        <f>'名目'!T64/'実質'!T64*100</f>
        <v>46.85638268352832</v>
      </c>
      <c r="U64" s="275">
        <f>'名目'!U64/'実質'!U64*100</f>
        <v>98.29241445427603</v>
      </c>
      <c r="V64" s="275">
        <f>'名目'!V64/'実質'!V64*100</f>
        <v>102.07221244474415</v>
      </c>
      <c r="W64" s="275">
        <f>'名目'!W64/'実質'!W64*100</f>
        <v>93.67130467440056</v>
      </c>
      <c r="X64" s="275">
        <f>'名目'!X64/'実質'!X64*100</f>
        <v>93.8123745527601</v>
      </c>
      <c r="Y64" s="275">
        <f>'名目'!Y64/'実質'!Y64*100</f>
        <v>93.9511453782008</v>
      </c>
      <c r="Z64" s="275">
        <f>'名目'!Z64/'実質'!Z64*100</f>
        <v>93.81520541566675</v>
      </c>
      <c r="AA64" s="95"/>
    </row>
    <row r="65" spans="1:27" s="41" customFormat="1" ht="9.75" customHeight="1">
      <c r="A65" s="110" t="s">
        <v>131</v>
      </c>
      <c r="B65" s="111"/>
      <c r="C65" s="88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90"/>
    </row>
    <row r="66" spans="1:27" s="41" customFormat="1" ht="9.75" customHeight="1">
      <c r="A66" s="108"/>
      <c r="B66" s="107" t="s">
        <v>132</v>
      </c>
      <c r="C66" s="88"/>
      <c r="D66" s="275">
        <f>'名目'!D66/'実質'!D66*100</f>
        <v>97.88431955249789</v>
      </c>
      <c r="E66" s="275">
        <f>'名目'!E66/'実質'!E66*100</f>
        <v>97.88621258429782</v>
      </c>
      <c r="F66" s="275">
        <f>'名目'!F66/'実質'!F66*100</f>
        <v>97.80005601979366</v>
      </c>
      <c r="G66" s="275">
        <f>'名目'!G66/'実質'!G66*100</f>
        <v>95.40001226397202</v>
      </c>
      <c r="H66" s="275">
        <f>'名目'!H66/'実質'!H66*100</f>
        <v>93.2465949056805</v>
      </c>
      <c r="I66" s="275">
        <f>'名目'!I66/'実質'!I66*100</f>
        <v>93.33493405239015</v>
      </c>
      <c r="J66" s="275">
        <f>'名目'!J66/'実質'!J66*100</f>
        <v>92.48446530756028</v>
      </c>
      <c r="K66" s="275">
        <f>'名目'!K66/'実質'!K66*100</f>
        <v>99.5000832698896</v>
      </c>
      <c r="L66" s="275">
        <f>'名目'!L66/'実質'!L66*100</f>
        <v>88.80000249895357</v>
      </c>
      <c r="M66" s="275">
        <f>'名目'!M66/'実質'!M66*100</f>
        <v>97.91603461875789</v>
      </c>
      <c r="N66" s="275">
        <f>'名目'!N66/'実質'!N66*100</f>
        <v>100.69628647214854</v>
      </c>
      <c r="O66" s="275">
        <f>'名目'!O66/'実質'!O66*100</f>
        <v>99.20003753489573</v>
      </c>
      <c r="P66" s="275">
        <f>'名目'!P66/'実質'!P66*100</f>
        <v>97.29967441788696</v>
      </c>
      <c r="Q66" s="275">
        <f>'名目'!Q66/'実質'!Q66*100</f>
        <v>86.45598194130926</v>
      </c>
      <c r="R66" s="275">
        <f>'名目'!R66/'実質'!R66*100</f>
        <v>86.04946100190234</v>
      </c>
      <c r="S66" s="275">
        <f>'名目'!S66/'実質'!S66*100</f>
        <v>93.09551208285386</v>
      </c>
      <c r="T66" s="275">
        <f>'名目'!T66/'実質'!T66*100</f>
        <v>96.50610977353638</v>
      </c>
      <c r="U66" s="276" t="s">
        <v>293</v>
      </c>
      <c r="V66" s="276" t="s">
        <v>293</v>
      </c>
      <c r="W66" s="276" t="s">
        <v>293</v>
      </c>
      <c r="X66" s="275">
        <f>'名目'!X66/'実質'!X66*100</f>
        <v>96.5061513662287</v>
      </c>
      <c r="Y66" s="275">
        <f>'名目'!Y66/'実質'!Y66*100</f>
        <v>96.50516282764099</v>
      </c>
      <c r="Z66" s="275">
        <f>'名目'!Z66/'実質'!Z66*100</f>
        <v>96.50615271733652</v>
      </c>
      <c r="AA66" s="90"/>
    </row>
    <row r="67" spans="1:27" s="41" customFormat="1" ht="9.75" customHeight="1">
      <c r="A67" s="108"/>
      <c r="B67" s="107" t="s">
        <v>133</v>
      </c>
      <c r="C67" s="88"/>
      <c r="D67" s="275">
        <f>'名目'!D67/'実質'!D67*100</f>
        <v>97.8282157946857</v>
      </c>
      <c r="E67" s="275">
        <f>'名目'!E67/'実質'!E67*100</f>
        <v>97.91059049206807</v>
      </c>
      <c r="F67" s="275">
        <f>'名目'!F67/'実質'!F67*100</f>
        <v>94.89878134756773</v>
      </c>
      <c r="G67" s="275">
        <f>'名目'!G67/'実質'!G67*100</f>
        <v>95.39997959808221</v>
      </c>
      <c r="H67" s="275">
        <f>'名目'!H67/'実質'!H67*100</f>
        <v>92.65539179162947</v>
      </c>
      <c r="I67" s="275">
        <f>'名目'!I67/'実質'!I67*100</f>
        <v>92.65925262341909</v>
      </c>
      <c r="J67" s="275">
        <f>'名目'!J67/'実質'!J67*100</f>
        <v>91.09020711448153</v>
      </c>
      <c r="K67" s="275">
        <f>'名目'!K67/'実質'!K67*100</f>
        <v>99.50042873653207</v>
      </c>
      <c r="L67" s="275">
        <f>'名目'!L67/'実質'!L67*100</f>
        <v>88.7998443224218</v>
      </c>
      <c r="M67" s="275">
        <f>'名目'!M67/'実質'!M67*100</f>
        <v>97.52035468240103</v>
      </c>
      <c r="N67" s="275">
        <f>'名目'!N67/'実質'!N67*100</f>
        <v>100.69569120287254</v>
      </c>
      <c r="O67" s="275">
        <f>'名目'!O67/'実質'!O67*100</f>
        <v>99.20249653259361</v>
      </c>
      <c r="P67" s="275">
        <f>'名目'!P67/'実質'!P67*100</f>
        <v>97.2997266707024</v>
      </c>
      <c r="Q67" s="275">
        <f>'名目'!Q67/'実質'!Q67*100</f>
        <v>93.36152997425525</v>
      </c>
      <c r="R67" s="275">
        <f>'名目'!R67/'実質'!R67*100</f>
        <v>94.49789029535866</v>
      </c>
      <c r="S67" s="275">
        <f>'名目'!S67/'実質'!S67*100</f>
        <v>107.18685831622177</v>
      </c>
      <c r="T67" s="275">
        <f>'名目'!T67/'実質'!T67*100</f>
        <v>96.01716198081111</v>
      </c>
      <c r="U67" s="276" t="s">
        <v>293</v>
      </c>
      <c r="V67" s="276" t="s">
        <v>293</v>
      </c>
      <c r="W67" s="276" t="s">
        <v>293</v>
      </c>
      <c r="X67" s="275">
        <f>'名目'!X67/'実質'!X67*100</f>
        <v>96.02036038954556</v>
      </c>
      <c r="Y67" s="275">
        <f>'名目'!Y67/'実質'!Y67*100</f>
        <v>95.90537763744801</v>
      </c>
      <c r="Z67" s="275">
        <f>'名目'!Z67/'実質'!Z67*100</f>
        <v>96.02138761606524</v>
      </c>
      <c r="AA67" s="90"/>
    </row>
    <row r="68" spans="1:27" s="41" customFormat="1" ht="9.75" customHeight="1">
      <c r="A68" s="108"/>
      <c r="B68" s="107" t="s">
        <v>134</v>
      </c>
      <c r="C68" s="88"/>
      <c r="D68" s="275">
        <f>'名目'!D68/'実質'!D68*100</f>
        <v>96.46143562233564</v>
      </c>
      <c r="E68" s="275">
        <f>'名目'!E68/'実質'!E68*100</f>
        <v>96.48709582030722</v>
      </c>
      <c r="F68" s="275">
        <f>'名目'!F68/'実質'!F68*100</f>
        <v>94.89960466084062</v>
      </c>
      <c r="G68" s="275">
        <f>'名目'!G68/'実質'!G68*100</f>
        <v>95.39997976777906</v>
      </c>
      <c r="H68" s="275">
        <f>'名目'!H68/'実質'!H68*100</f>
        <v>92.59316635807976</v>
      </c>
      <c r="I68" s="275">
        <f>'名目'!I68/'実質'!I68*100</f>
        <v>92.60747015555287</v>
      </c>
      <c r="J68" s="275">
        <f>'名目'!J68/'実質'!J68*100</f>
        <v>91.3282613266409</v>
      </c>
      <c r="K68" s="275">
        <f>'名目'!K68/'実質'!K68*100</f>
        <v>99.50011051978304</v>
      </c>
      <c r="L68" s="275">
        <f>'名目'!L68/'実質'!L68*100</f>
        <v>88.80012064376072</v>
      </c>
      <c r="M68" s="275">
        <f>'名目'!M68/'実質'!M68*100</f>
        <v>97.8523143495714</v>
      </c>
      <c r="N68" s="275">
        <f>'名目'!N68/'実質'!N68*100</f>
        <v>100.7061379684954</v>
      </c>
      <c r="O68" s="275">
        <f>'名目'!O68/'実質'!O68*100</f>
        <v>99.20154121115057</v>
      </c>
      <c r="P68" s="275">
        <f>'名目'!P68/'実質'!P68*100</f>
        <v>97.30029364175705</v>
      </c>
      <c r="Q68" s="275">
        <f>'名目'!Q68/'実質'!Q68*100</f>
        <v>90.74048249895412</v>
      </c>
      <c r="R68" s="275">
        <f>'名目'!R68/'実質'!R68*100</f>
        <v>90.69995791836162</v>
      </c>
      <c r="S68" s="275">
        <f>'名目'!S68/'実質'!S68*100</f>
        <v>97.67441860465115</v>
      </c>
      <c r="T68" s="275">
        <f>'名目'!T68/'実質'!T68*100</f>
        <v>95.3736809660224</v>
      </c>
      <c r="U68" s="276" t="s">
        <v>293</v>
      </c>
      <c r="V68" s="276" t="s">
        <v>293</v>
      </c>
      <c r="W68" s="276" t="s">
        <v>293</v>
      </c>
      <c r="X68" s="275">
        <f>'名目'!X68/'実質'!X68*100</f>
        <v>95.37339694463077</v>
      </c>
      <c r="Y68" s="275">
        <f>'名目'!Y68/'実質'!Y68*100</f>
        <v>92.09984943785442</v>
      </c>
      <c r="Z68" s="275">
        <f>'名目'!Z68/'実質'!Z68*100</f>
        <v>95.10547769051662</v>
      </c>
      <c r="AA68" s="90"/>
    </row>
    <row r="69" spans="1:27" s="41" customFormat="1" ht="9.75" customHeight="1">
      <c r="A69" s="108"/>
      <c r="B69" s="107" t="s">
        <v>135</v>
      </c>
      <c r="C69" s="88"/>
      <c r="D69" s="275">
        <f>'名目'!D69/'実質'!D69*100</f>
        <v>98.69006471961097</v>
      </c>
      <c r="E69" s="275">
        <f>'名目'!E69/'実質'!E69*100</f>
        <v>98.76087608410799</v>
      </c>
      <c r="F69" s="275">
        <f>'名目'!F69/'実質'!F69*100</f>
        <v>94.9011699776493</v>
      </c>
      <c r="G69" s="275">
        <f>'名目'!G69/'実質'!G69*100</f>
        <v>95.44025753407472</v>
      </c>
      <c r="H69" s="275">
        <f>'名目'!H69/'実質'!H69*100</f>
        <v>92.8994359994937</v>
      </c>
      <c r="I69" s="275">
        <f>'名目'!I69/'実質'!I69*100</f>
        <v>92.66012401745017</v>
      </c>
      <c r="J69" s="275">
        <f>'名目'!J69/'実質'!J69*100</f>
        <v>91.7831552434341</v>
      </c>
      <c r="K69" s="275">
        <f>'名目'!K69/'実質'!K69*100</f>
        <v>99.50005157852067</v>
      </c>
      <c r="L69" s="275">
        <f>'名目'!L69/'実質'!L69*100</f>
        <v>88.79998382409603</v>
      </c>
      <c r="M69" s="275">
        <f>'名目'!M69/'実質'!M69*100</f>
        <v>98.14424058504804</v>
      </c>
      <c r="N69" s="275">
        <f>'名目'!N69/'実質'!N69*100</f>
        <v>100.69907848744836</v>
      </c>
      <c r="O69" s="275">
        <f>'名目'!O69/'実質'!O69*100</f>
        <v>99.20010166404269</v>
      </c>
      <c r="P69" s="275">
        <f>'名目'!P69/'実質'!P69*100</f>
        <v>97.29984716921527</v>
      </c>
      <c r="Q69" s="275">
        <f>'名目'!Q69/'実質'!Q69*100</f>
        <v>82.61978338483694</v>
      </c>
      <c r="R69" s="275">
        <f>'名目'!R69/'実質'!R69*100</f>
        <v>79.11140127826266</v>
      </c>
      <c r="S69" s="275">
        <f>'名目'!S69/'実質'!S69*100</f>
        <v>106.76282809174747</v>
      </c>
      <c r="T69" s="275">
        <f>'名目'!T69/'実質'!T69*100</f>
        <v>96.9967134499074</v>
      </c>
      <c r="U69" s="276" t="s">
        <v>293</v>
      </c>
      <c r="V69" s="276" t="s">
        <v>293</v>
      </c>
      <c r="W69" s="276" t="s">
        <v>293</v>
      </c>
      <c r="X69" s="275">
        <f>'名目'!X69/'実質'!X69*100</f>
        <v>96.99668741331683</v>
      </c>
      <c r="Y69" s="275">
        <f>'名目'!Y69/'実質'!Y69*100</f>
        <v>96.99669943362326</v>
      </c>
      <c r="Z69" s="275">
        <f>'名目'!Z69/'実質'!Z69*100</f>
        <v>96.99668943954278</v>
      </c>
      <c r="AA69" s="90"/>
    </row>
    <row r="70" spans="1:27" s="41" customFormat="1" ht="9.75" customHeight="1">
      <c r="A70" s="108"/>
      <c r="B70" s="107" t="s">
        <v>136</v>
      </c>
      <c r="C70" s="88"/>
      <c r="D70" s="275">
        <f>'名目'!D70/'実質'!D70*100</f>
        <v>98.6004295907553</v>
      </c>
      <c r="E70" s="275">
        <f>'名目'!E70/'実質'!E70*100</f>
        <v>98.64734308758935</v>
      </c>
      <c r="F70" s="275">
        <f>'名目'!F70/'実質'!F70*100</f>
        <v>94.90119173329312</v>
      </c>
      <c r="G70" s="275">
        <f>'名目'!G70/'実質'!G70*100</f>
        <v>95.39993011051276</v>
      </c>
      <c r="H70" s="275">
        <f>'名目'!H70/'実質'!H70*100</f>
        <v>93.40535499164497</v>
      </c>
      <c r="I70" s="275">
        <f>'名目'!I70/'実質'!I70*100</f>
        <v>93.03212351366494</v>
      </c>
      <c r="J70" s="275">
        <f>'名目'!J70/'実質'!J70*100</f>
        <v>92.38651134731042</v>
      </c>
      <c r="K70" s="275">
        <f>'名目'!K70/'実質'!K70*100</f>
        <v>99.49994278875444</v>
      </c>
      <c r="L70" s="275">
        <f>'名目'!L70/'実質'!L70*100</f>
        <v>88.79987651221859</v>
      </c>
      <c r="M70" s="275">
        <f>'名目'!M70/'実質'!M70*100</f>
        <v>97.9147394992239</v>
      </c>
      <c r="N70" s="275">
        <f>'名目'!N70/'実質'!N70*100</f>
        <v>100.68239422889451</v>
      </c>
      <c r="O70" s="275">
        <f>'名目'!O70/'実質'!O70*100</f>
        <v>99.20147228547366</v>
      </c>
      <c r="P70" s="275">
        <f>'名目'!P70/'実質'!P70*100</f>
        <v>97.30013831258645</v>
      </c>
      <c r="Q70" s="275">
        <f>'名目'!Q70/'実質'!Q70*100</f>
        <v>122.04425711275026</v>
      </c>
      <c r="R70" s="275">
        <f>'名目'!R70/'実質'!R70*100</f>
        <v>122.06130483689539</v>
      </c>
      <c r="S70" s="275">
        <f>'名目'!S70/'実質'!S70*100</f>
        <v>100</v>
      </c>
      <c r="T70" s="275">
        <f>'名目'!T70/'実質'!T70*100</f>
        <v>97.00005178702217</v>
      </c>
      <c r="U70" s="276" t="s">
        <v>293</v>
      </c>
      <c r="V70" s="276" t="s">
        <v>293</v>
      </c>
      <c r="W70" s="276" t="s">
        <v>293</v>
      </c>
      <c r="X70" s="275">
        <f>'名目'!X70/'実質'!X70*100</f>
        <v>97.0166702586747</v>
      </c>
      <c r="Y70" s="275">
        <f>'名目'!Y70/'実質'!Y70*100</f>
        <v>97.00001543721152</v>
      </c>
      <c r="Z70" s="275">
        <f>'名目'!Z70/'実質'!Z70*100</f>
        <v>97.0123365236804</v>
      </c>
      <c r="AA70" s="90"/>
    </row>
    <row r="71" spans="1:27" s="41" customFormat="1" ht="9.75" customHeight="1">
      <c r="A71" s="108"/>
      <c r="B71" s="107" t="s">
        <v>137</v>
      </c>
      <c r="C71" s="88"/>
      <c r="D71" s="275">
        <f>'名目'!D71/'実質'!D71*100</f>
        <v>97.72332030158466</v>
      </c>
      <c r="E71" s="275">
        <f>'名目'!E71/'実質'!E71*100</f>
        <v>97.80469867397747</v>
      </c>
      <c r="F71" s="275">
        <f>'名目'!F71/'実質'!F71*100</f>
        <v>94.8999962333798</v>
      </c>
      <c r="G71" s="275">
        <f>'名目'!G71/'実質'!G71*100</f>
        <v>95.39996507981179</v>
      </c>
      <c r="H71" s="275">
        <f>'名目'!H71/'実質'!H71*100</f>
        <v>91.23230604794747</v>
      </c>
      <c r="I71" s="275">
        <f>'名目'!I71/'実質'!I71*100</f>
        <v>91.25847283112478</v>
      </c>
      <c r="J71" s="275">
        <f>'名目'!J71/'実質'!J71*100</f>
        <v>90.48169965270905</v>
      </c>
      <c r="K71" s="275">
        <f>'名目'!K71/'実質'!K71*100</f>
        <v>99.50005416531253</v>
      </c>
      <c r="L71" s="275">
        <f>'名目'!L71/'実質'!L71*100</f>
        <v>88.79998707127515</v>
      </c>
      <c r="M71" s="275">
        <f>'名目'!M71/'実質'!M71*100</f>
        <v>97.88515029812699</v>
      </c>
      <c r="N71" s="275">
        <f>'名目'!N71/'実質'!N71*100</f>
        <v>100.69989757596448</v>
      </c>
      <c r="O71" s="275">
        <f>'名目'!O71/'実質'!O71*100</f>
        <v>99.1998246190946</v>
      </c>
      <c r="P71" s="275">
        <f>'名目'!P71/'実質'!P71*100</f>
        <v>97.29992142496083</v>
      </c>
      <c r="Q71" s="275">
        <f>'名目'!Q71/'実質'!Q71*100</f>
        <v>96.71751457551314</v>
      </c>
      <c r="R71" s="275">
        <f>'名目'!R71/'実質'!R71*100</f>
        <v>94.49514563106796</v>
      </c>
      <c r="S71" s="275">
        <f>'名目'!S71/'実質'!S71*100</f>
        <v>107.02386312471859</v>
      </c>
      <c r="T71" s="275">
        <f>'名目'!T71/'実質'!T71*100</f>
        <v>95.39157563411102</v>
      </c>
      <c r="U71" s="276" t="s">
        <v>293</v>
      </c>
      <c r="V71" s="276" t="s">
        <v>293</v>
      </c>
      <c r="W71" s="276" t="s">
        <v>293</v>
      </c>
      <c r="X71" s="275">
        <f>'名目'!X71/'実質'!X71*100</f>
        <v>95.40665643752364</v>
      </c>
      <c r="Y71" s="275">
        <f>'名目'!Y71/'実質'!Y71*100</f>
        <v>95.40001435029059</v>
      </c>
      <c r="Z71" s="275">
        <f>'名目'!Z71/'実質'!Z71*100</f>
        <v>95.40728397863315</v>
      </c>
      <c r="AA71" s="90"/>
    </row>
    <row r="72" spans="1:27" s="41" customFormat="1" ht="9.75" customHeight="1">
      <c r="A72" s="108"/>
      <c r="B72" s="107" t="s">
        <v>138</v>
      </c>
      <c r="C72" s="88"/>
      <c r="D72" s="275">
        <f>'名目'!D72/'実質'!D72*100</f>
        <v>98.30787746426084</v>
      </c>
      <c r="E72" s="275">
        <f>'名目'!E72/'実質'!E72*100</f>
        <v>98.46652589546534</v>
      </c>
      <c r="F72" s="275">
        <f>'名目'!F72/'実質'!F72*100</f>
        <v>94.89988556267448</v>
      </c>
      <c r="G72" s="275">
        <f>'名目'!G72/'実質'!G72*100</f>
        <v>95.40003568850425</v>
      </c>
      <c r="H72" s="275">
        <f>'名目'!H72/'実質'!H72*100</f>
        <v>91.59122377725384</v>
      </c>
      <c r="I72" s="275">
        <f>'名目'!I72/'実質'!I72*100</f>
        <v>91.61758932076953</v>
      </c>
      <c r="J72" s="275">
        <f>'名目'!J72/'実質'!J72*100</f>
        <v>90.84373685647822</v>
      </c>
      <c r="K72" s="275">
        <f>'名目'!K72/'実質'!K72*100</f>
        <v>99.50010697084653</v>
      </c>
      <c r="L72" s="275">
        <f>'名目'!L72/'実質'!L72*100</f>
        <v>88.79999507210132</v>
      </c>
      <c r="M72" s="275">
        <f>'名目'!M72/'実質'!M72*100</f>
        <v>97.70627813240068</v>
      </c>
      <c r="N72" s="275">
        <f>'名目'!N72/'実質'!N72*100</f>
        <v>100.69963428207981</v>
      </c>
      <c r="O72" s="275">
        <f>'名目'!O72/'実質'!O72*100</f>
        <v>99.20129789092724</v>
      </c>
      <c r="P72" s="275">
        <f>'名目'!P72/'実質'!P72*100</f>
        <v>97.29960934158373</v>
      </c>
      <c r="Q72" s="275">
        <f>'名目'!Q72/'実質'!Q72*100</f>
        <v>94.37645959831855</v>
      </c>
      <c r="R72" s="275">
        <f>'名目'!R72/'実質'!R72*100</f>
        <v>94.50049995454958</v>
      </c>
      <c r="S72" s="275">
        <f>'名目'!S72/'実質'!S72*100</f>
        <v>98.98648648648648</v>
      </c>
      <c r="T72" s="275">
        <f>'名目'!T72/'実質'!T72*100</f>
        <v>95.20004009027878</v>
      </c>
      <c r="U72" s="276" t="s">
        <v>293</v>
      </c>
      <c r="V72" s="276" t="s">
        <v>293</v>
      </c>
      <c r="W72" s="276" t="s">
        <v>293</v>
      </c>
      <c r="X72" s="275">
        <f>'名目'!X72/'実質'!X72*100</f>
        <v>96.11872197273533</v>
      </c>
      <c r="Y72" s="275">
        <f>'名目'!Y72/'実質'!Y72*100</f>
        <v>97.97898660154868</v>
      </c>
      <c r="Z72" s="275">
        <f>'名目'!Z72/'実質'!Z72*100</f>
        <v>96.10000365333178</v>
      </c>
      <c r="AA72" s="90"/>
    </row>
    <row r="73" spans="1:27" s="41" customFormat="1" ht="9.75" customHeight="1">
      <c r="A73" s="108"/>
      <c r="B73" s="107" t="s">
        <v>139</v>
      </c>
      <c r="C73" s="88"/>
      <c r="D73" s="275">
        <f>'名目'!D73/'実質'!D73*100</f>
        <v>97.74290610144973</v>
      </c>
      <c r="E73" s="275">
        <f>'名目'!E73/'実質'!E73*100</f>
        <v>97.82571696973925</v>
      </c>
      <c r="F73" s="275">
        <f>'名目'!F73/'実質'!F73*100</f>
        <v>94.90027651938577</v>
      </c>
      <c r="G73" s="275">
        <f>'名目'!G73/'実質'!G73*100</f>
        <v>95.39999401901638</v>
      </c>
      <c r="H73" s="275">
        <f>'名目'!H73/'実質'!H73*100</f>
        <v>90.18445134589487</v>
      </c>
      <c r="I73" s="275">
        <f>'名目'!I73/'実質'!I73*100</f>
        <v>91.04646972360239</v>
      </c>
      <c r="J73" s="275">
        <f>'名目'!J73/'実質'!J73*100</f>
        <v>90.23828084785204</v>
      </c>
      <c r="K73" s="275">
        <f>'名目'!K73/'実質'!K73*100</f>
        <v>99.49989477178495</v>
      </c>
      <c r="L73" s="275">
        <f>'名目'!L73/'実質'!L73*100</f>
        <v>88.800013477316</v>
      </c>
      <c r="M73" s="275">
        <f>'名目'!M73/'実質'!M73*100</f>
        <v>98.37259530865438</v>
      </c>
      <c r="N73" s="275">
        <f>'名目'!N73/'実質'!N73*100</f>
        <v>100.70116054158606</v>
      </c>
      <c r="O73" s="275">
        <f>'名目'!O73/'実質'!O73*100</f>
        <v>99.19973034392024</v>
      </c>
      <c r="P73" s="275">
        <f>'名目'!P73/'実質'!P73*100</f>
        <v>97.30017042674181</v>
      </c>
      <c r="Q73" s="275">
        <f>'名目'!Q73/'実質'!Q73*100</f>
        <v>104.03993920459342</v>
      </c>
      <c r="R73" s="275">
        <f>'名目'!R73/'実質'!R73*100</f>
        <v>94.49991085755036</v>
      </c>
      <c r="S73" s="275">
        <f>'名目'!S73/'実質'!S73*100</f>
        <v>107.00005531891354</v>
      </c>
      <c r="T73" s="275">
        <f>'名目'!T73/'実質'!T73*100</f>
        <v>95.39630246796774</v>
      </c>
      <c r="U73" s="275">
        <f>'名目'!U73/'実質'!U73*100</f>
        <v>98.49999853056282</v>
      </c>
      <c r="V73" s="275">
        <f>'名目'!V73/'実質'!V73*100</f>
        <v>102.29999523134853</v>
      </c>
      <c r="W73" s="275">
        <f>'名目'!W73/'実質'!W73*100</f>
        <v>95.90923392041915</v>
      </c>
      <c r="X73" s="275">
        <f>'名目'!X73/'実質'!X73*100</f>
        <v>95.19999829309894</v>
      </c>
      <c r="Y73" s="275">
        <f>'名目'!Y73/'実質'!Y73*100</f>
        <v>95.20000231332791</v>
      </c>
      <c r="Z73" s="275">
        <f>'名目'!Z73/'実質'!Z73*100</f>
        <v>95.19999630148352</v>
      </c>
      <c r="AA73" s="90"/>
    </row>
    <row r="74" spans="1:27" s="41" customFormat="1" ht="9.75" customHeight="1">
      <c r="A74" s="108"/>
      <c r="B74" s="107" t="s">
        <v>140</v>
      </c>
      <c r="C74" s="88"/>
      <c r="D74" s="275">
        <f>'名目'!D74/'実質'!D74*100</f>
        <v>95.4343775641068</v>
      </c>
      <c r="E74" s="275">
        <f>'名目'!E74/'実質'!E74*100</f>
        <v>95.4539930728072</v>
      </c>
      <c r="F74" s="275">
        <f>'名目'!F74/'実質'!F74*100</f>
        <v>94.8997774802968</v>
      </c>
      <c r="G74" s="275">
        <f>'名目'!G74/'実質'!G74*100</f>
        <v>95.39999095145455</v>
      </c>
      <c r="H74" s="275">
        <f>'名目'!H74/'実質'!H74*100</f>
        <v>92.34534054953943</v>
      </c>
      <c r="I74" s="275">
        <f>'名目'!I74/'実質'!I74*100</f>
        <v>92.35805958189547</v>
      </c>
      <c r="J74" s="275">
        <f>'名目'!J74/'実質'!J74*100</f>
        <v>90.7318569783174</v>
      </c>
      <c r="K74" s="275">
        <f>'名目'!K74/'実質'!K74*100</f>
        <v>99.50023957300291</v>
      </c>
      <c r="L74" s="275">
        <f>'名目'!L74/'実質'!L74*100</f>
        <v>88.80004124582018</v>
      </c>
      <c r="M74" s="275">
        <f>'名目'!M74/'実質'!M74*100</f>
        <v>98.1304273308958</v>
      </c>
      <c r="N74" s="275">
        <f>'名目'!N74/'実質'!N74*100</f>
        <v>100.69776385912861</v>
      </c>
      <c r="O74" s="275">
        <f>'名目'!O74/'実質'!O74*100</f>
        <v>99.20060566924225</v>
      </c>
      <c r="P74" s="275">
        <f>'名目'!P74/'実質'!P74*100</f>
        <v>97.30012496730507</v>
      </c>
      <c r="Q74" s="275">
        <f>'名目'!Q74/'実質'!Q74*100</f>
        <v>95.2638213578246</v>
      </c>
      <c r="R74" s="275">
        <f>'名目'!R74/'実質'!R74*100</f>
        <v>94.49030524092916</v>
      </c>
      <c r="S74" s="275">
        <f>'名目'!S74/'実質'!S74*100</f>
        <v>106.9767441860465</v>
      </c>
      <c r="T74" s="275">
        <f>'名目'!T74/'実質'!T74*100</f>
        <v>85.19885334311273</v>
      </c>
      <c r="U74" s="276" t="s">
        <v>293</v>
      </c>
      <c r="V74" s="276" t="s">
        <v>293</v>
      </c>
      <c r="W74" s="276" t="s">
        <v>293</v>
      </c>
      <c r="X74" s="275">
        <f>'名目'!X74/'実質'!X74*100</f>
        <v>93.38437944918896</v>
      </c>
      <c r="Y74" s="275">
        <f>'名目'!Y74/'実質'!Y74*100</f>
        <v>93.39967250283411</v>
      </c>
      <c r="Z74" s="275">
        <f>'名目'!Z74/'実質'!Z74*100</f>
        <v>93.38397847230031</v>
      </c>
      <c r="AA74" s="90"/>
    </row>
    <row r="75" spans="1:27" s="41" customFormat="1" ht="9.75" customHeight="1">
      <c r="A75" s="108"/>
      <c r="B75" s="107" t="s">
        <v>141</v>
      </c>
      <c r="C75" s="88"/>
      <c r="D75" s="275">
        <f>'名目'!D75/'実質'!D75*100</f>
        <v>97.41847449934521</v>
      </c>
      <c r="E75" s="275">
        <f>'名目'!E75/'実質'!E75*100</f>
        <v>97.48905980753541</v>
      </c>
      <c r="F75" s="275">
        <f>'名目'!F75/'実質'!F75*100</f>
        <v>94.90047072577916</v>
      </c>
      <c r="G75" s="275">
        <f>'名目'!G75/'実質'!G75*100</f>
        <v>95.40003755167784</v>
      </c>
      <c r="H75" s="275">
        <f>'名目'!H75/'実質'!H75*100</f>
        <v>92.19860843410524</v>
      </c>
      <c r="I75" s="275">
        <f>'名目'!I75/'実質'!I75*100</f>
        <v>92.22438389540535</v>
      </c>
      <c r="J75" s="275">
        <f>'名目'!J75/'実質'!J75*100</f>
        <v>90.7249283152416</v>
      </c>
      <c r="K75" s="275">
        <f>'名目'!K75/'実質'!K75*100</f>
        <v>99.5002410601945</v>
      </c>
      <c r="L75" s="275">
        <f>'名目'!L75/'実質'!L75*100</f>
        <v>88.80002888917262</v>
      </c>
      <c r="M75" s="275">
        <f>'名目'!M75/'実質'!M75*100</f>
        <v>97.75601381274753</v>
      </c>
      <c r="N75" s="275">
        <f>'名目'!N75/'実質'!N75*100</f>
        <v>100.93457943925233</v>
      </c>
      <c r="O75" s="275">
        <f>'名目'!O75/'実質'!O75*100</f>
        <v>99.19936079313831</v>
      </c>
      <c r="P75" s="275">
        <f>'名目'!P75/'実質'!P75*100</f>
        <v>97.30000205284011</v>
      </c>
      <c r="Q75" s="275">
        <f>'名目'!Q75/'実質'!Q75*100</f>
        <v>94.38598968999365</v>
      </c>
      <c r="R75" s="275">
        <f>'名目'!R75/'実質'!R75*100</f>
        <v>95.30605564648118</v>
      </c>
      <c r="S75" s="275">
        <f>'名目'!S75/'実質'!S75*100</f>
        <v>107.00179533213645</v>
      </c>
      <c r="T75" s="275">
        <f>'名目'!T75/'実質'!T75*100</f>
        <v>92.1000518675222</v>
      </c>
      <c r="U75" s="276" t="s">
        <v>293</v>
      </c>
      <c r="V75" s="276" t="s">
        <v>293</v>
      </c>
      <c r="W75" s="276" t="s">
        <v>293</v>
      </c>
      <c r="X75" s="275">
        <f>'名目'!X75/'実質'!X75*100</f>
        <v>95.05485706119894</v>
      </c>
      <c r="Y75" s="275">
        <f>'名目'!Y75/'実質'!Y75*100</f>
        <v>95.09684739444039</v>
      </c>
      <c r="Z75" s="275">
        <f>'名目'!Z75/'実質'!Z75*100</f>
        <v>95.05475863457707</v>
      </c>
      <c r="AA75" s="90"/>
    </row>
    <row r="76" spans="1:27" s="41" customFormat="1" ht="9.75" customHeight="1">
      <c r="A76" s="108"/>
      <c r="B76" s="107" t="s">
        <v>142</v>
      </c>
      <c r="C76" s="88"/>
      <c r="D76" s="275">
        <f>'名目'!D76/'実質'!D76*100</f>
        <v>95.91978281014441</v>
      </c>
      <c r="E76" s="275">
        <f>'名目'!E76/'実質'!E76*100</f>
        <v>95.94379995662271</v>
      </c>
      <c r="F76" s="275">
        <f>'名目'!F76/'実質'!F76*100</f>
        <v>94.89956410371634</v>
      </c>
      <c r="G76" s="275">
        <f>'名目'!G76/'実質'!G76*100</f>
        <v>95.39992201254888</v>
      </c>
      <c r="H76" s="275">
        <f>'名目'!H76/'実質'!H76*100</f>
        <v>92.54967708882624</v>
      </c>
      <c r="I76" s="275">
        <f>'名目'!I76/'実質'!I76*100</f>
        <v>92.49773928337358</v>
      </c>
      <c r="J76" s="275">
        <f>'名目'!J76/'実質'!J76*100</f>
        <v>91.00149593223233</v>
      </c>
      <c r="K76" s="275">
        <f>'名目'!K76/'実質'!K76*100</f>
        <v>99.49998908273106</v>
      </c>
      <c r="L76" s="275">
        <f>'名目'!L76/'実質'!L76*100</f>
        <v>88.80006937976749</v>
      </c>
      <c r="M76" s="275">
        <f>'名目'!M76/'実質'!M76*100</f>
        <v>98.17729202543947</v>
      </c>
      <c r="N76" s="275">
        <f>'名目'!N76/'実質'!N76*100</f>
        <v>100.69944670633677</v>
      </c>
      <c r="O76" s="275">
        <f>'名目'!O76/'実質'!O76*100</f>
        <v>99.19928825622776</v>
      </c>
      <c r="P76" s="275">
        <f>'名目'!P76/'実質'!P76*100</f>
        <v>97.30012414345902</v>
      </c>
      <c r="Q76" s="275">
        <f>'名目'!Q76/'実質'!Q76*100</f>
        <v>94.46871723173716</v>
      </c>
      <c r="R76" s="275">
        <f>'名目'!R76/'実質'!R76*100</f>
        <v>94.49625239672302</v>
      </c>
      <c r="S76" s="275">
        <f>'名目'!S76/'実質'!S76*100</f>
        <v>108.47457627118644</v>
      </c>
      <c r="T76" s="275">
        <f>'名目'!T76/'実質'!T76*100</f>
        <v>101.30013831258644</v>
      </c>
      <c r="U76" s="276" t="s">
        <v>293</v>
      </c>
      <c r="V76" s="276" t="s">
        <v>293</v>
      </c>
      <c r="W76" s="276" t="s">
        <v>293</v>
      </c>
      <c r="X76" s="275">
        <f>'名目'!X76/'実質'!X76*100</f>
        <v>95.35001589782098</v>
      </c>
      <c r="Y76" s="275">
        <f>'名目'!Y76/'実質'!Y76*100</f>
        <v>95.34989427086421</v>
      </c>
      <c r="Z76" s="275">
        <f>'名目'!Z76/'実質'!Z76*100</f>
        <v>95.35001425491635</v>
      </c>
      <c r="AA76" s="90"/>
    </row>
    <row r="77" spans="1:27" s="41" customFormat="1" ht="9.75" customHeight="1">
      <c r="A77" s="109"/>
      <c r="B77" s="92" t="s">
        <v>143</v>
      </c>
      <c r="C77" s="93"/>
      <c r="D77" s="275">
        <f>'名目'!D77/'実質'!D77*100</f>
        <v>96.26613943387119</v>
      </c>
      <c r="E77" s="275">
        <f>'名目'!E77/'実質'!E77*100</f>
        <v>96.30969854144826</v>
      </c>
      <c r="F77" s="275">
        <f>'名目'!F77/'実質'!F77*100</f>
        <v>94.90050325499793</v>
      </c>
      <c r="G77" s="275">
        <f>'名目'!G77/'実質'!G77*100</f>
        <v>95.40007204119978</v>
      </c>
      <c r="H77" s="275">
        <f>'名目'!H77/'実質'!H77*100</f>
        <v>92.42029908283247</v>
      </c>
      <c r="I77" s="275">
        <f>'名目'!I77/'実質'!I77*100</f>
        <v>92.25540731293607</v>
      </c>
      <c r="J77" s="275">
        <f>'名目'!J77/'実質'!J77*100</f>
        <v>90.71909130759353</v>
      </c>
      <c r="K77" s="275">
        <f>'名目'!K77/'実質'!K77*100</f>
        <v>99.50002147674068</v>
      </c>
      <c r="L77" s="275">
        <f>'名目'!L77/'実質'!L77*100</f>
        <v>88.79998798382698</v>
      </c>
      <c r="M77" s="275">
        <f>'名目'!M77/'実質'!M77*100</f>
        <v>98.13557822728077</v>
      </c>
      <c r="N77" s="275">
        <f>'名目'!N77/'実質'!N77*100</f>
        <v>100.6992660186471</v>
      </c>
      <c r="O77" s="275">
        <f>'名目'!O77/'実質'!O77*100</f>
        <v>99.19987268692478</v>
      </c>
      <c r="P77" s="275">
        <f>'名目'!P77/'実質'!P77*100</f>
        <v>97.29973915451087</v>
      </c>
      <c r="Q77" s="275">
        <f>'名目'!Q77/'実質'!Q77*100</f>
        <v>80.50342238904835</v>
      </c>
      <c r="R77" s="275">
        <f>'名目'!R77/'実質'!R77*100</f>
        <v>81.31183896281132</v>
      </c>
      <c r="S77" s="275">
        <f>'名目'!S77/'実質'!S77*100</f>
        <v>104.10958904109589</v>
      </c>
      <c r="T77" s="275">
        <f>'名目'!T77/'実質'!T77*100</f>
        <v>98.39999221294626</v>
      </c>
      <c r="U77" s="276" t="s">
        <v>293</v>
      </c>
      <c r="V77" s="276" t="s">
        <v>293</v>
      </c>
      <c r="W77" s="276" t="s">
        <v>293</v>
      </c>
      <c r="X77" s="275">
        <f>'名目'!X77/'実質'!X77*100</f>
        <v>95.94536840533652</v>
      </c>
      <c r="Y77" s="275">
        <f>'名目'!Y77/'実質'!Y77*100</f>
        <v>95.90002649292794</v>
      </c>
      <c r="Z77" s="275">
        <f>'名目'!Z77/'実質'!Z77*100</f>
        <v>95.95061179776067</v>
      </c>
      <c r="AA77" s="95"/>
    </row>
    <row r="78" spans="1:27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8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9"/>
    </row>
    <row r="79" s="41" customFormat="1" ht="12" customHeight="1"/>
    <row r="80" s="41" customFormat="1" ht="12" customHeight="1" hidden="1"/>
    <row r="81" s="41" customFormat="1" ht="12" customHeight="1" hidden="1"/>
    <row r="82" s="41" customFormat="1" ht="12" customHeight="1" hidden="1"/>
    <row r="83" s="41" customFormat="1" ht="12" customHeight="1" hidden="1"/>
    <row r="84" s="41" customFormat="1" ht="12" customHeight="1" hidden="1"/>
    <row r="85" s="41" customFormat="1" ht="12" customHeight="1" hidden="1"/>
    <row r="86" s="41" customFormat="1" ht="12" customHeight="1" hidden="1"/>
    <row r="87" s="41" customFormat="1" ht="12" customHeight="1" hidden="1"/>
    <row r="88" s="41" customFormat="1" ht="12" customHeight="1" hidden="1"/>
    <row r="89" s="41" customFormat="1" ht="12" customHeight="1" hidden="1"/>
    <row r="90" s="41" customFormat="1" ht="12" customHeight="1" hidden="1"/>
    <row r="91" s="41" customFormat="1" ht="12" customHeight="1" hidden="1"/>
    <row r="92" s="41" customFormat="1" ht="12" customHeight="1" hidden="1"/>
    <row r="93" s="41" customFormat="1" ht="12" customHeight="1" hidden="1"/>
    <row r="94" s="41" customFormat="1" ht="12" customHeight="1" hidden="1"/>
    <row r="95" s="41" customFormat="1" ht="12" customHeight="1" hidden="1"/>
    <row r="96" s="41" customFormat="1" ht="12" customHeight="1" hidden="1"/>
    <row r="97" s="41" customFormat="1" ht="12" customHeight="1" hidden="1"/>
    <row r="98" s="41" customFormat="1" ht="12" customHeight="1" hidden="1"/>
    <row r="99" s="41" customFormat="1" ht="12" customHeight="1" hidden="1"/>
    <row r="100" s="41" customFormat="1" ht="12" customHeight="1" hidden="1"/>
    <row r="101" s="41" customFormat="1" ht="12" customHeight="1" hidden="1"/>
    <row r="102" s="41" customFormat="1" ht="12" customHeight="1" hidden="1"/>
    <row r="103" s="41" customFormat="1" ht="12" customHeight="1" hidden="1"/>
    <row r="104" s="41" customFormat="1" ht="12" customHeight="1" hidden="1"/>
    <row r="105" s="41" customFormat="1" ht="12" customHeight="1" hidden="1"/>
    <row r="106" s="41" customFormat="1" ht="12" customHeight="1" hidden="1"/>
    <row r="107" s="41" customFormat="1" ht="12" customHeight="1" hidden="1"/>
    <row r="108" s="41" customFormat="1" ht="12" customHeight="1" hidden="1"/>
    <row r="109" s="41" customFormat="1" ht="12" customHeight="1" hidden="1"/>
    <row r="110" s="41" customFormat="1" ht="12" customHeight="1" hidden="1"/>
    <row r="111" spans="15:16" s="41" customFormat="1" ht="12" customHeight="1" hidden="1">
      <c r="O111" s="74"/>
      <c r="P111" s="74"/>
    </row>
    <row r="112" spans="15:16" s="41" customFormat="1" ht="12" customHeight="1" hidden="1">
      <c r="O112" s="74"/>
      <c r="P112" s="74"/>
    </row>
    <row r="113" spans="15:16" s="41" customFormat="1" ht="12" customHeight="1" hidden="1">
      <c r="O113" s="74"/>
      <c r="P113" s="74"/>
    </row>
    <row r="114" s="41" customFormat="1" ht="12" customHeight="1" hidden="1"/>
    <row r="115" s="41" customFormat="1" ht="12" customHeight="1" hidden="1"/>
    <row r="116" s="41" customFormat="1" ht="12" customHeight="1" hidden="1"/>
    <row r="117" s="41" customFormat="1" ht="12" customHeight="1" hidden="1"/>
    <row r="118" s="41" customFormat="1" ht="12" customHeight="1" hidden="1"/>
    <row r="119" s="41" customFormat="1" ht="12" customHeight="1" hidden="1"/>
    <row r="120" s="41" customFormat="1" ht="12" customHeight="1" hidden="1"/>
    <row r="121" s="41" customFormat="1" ht="12" customHeight="1" hidden="1"/>
    <row r="122" s="41" customFormat="1" ht="12" customHeight="1" hidden="1"/>
    <row r="123" s="41" customFormat="1" ht="12" customHeight="1" hidden="1"/>
    <row r="124" s="41" customFormat="1" ht="12" customHeight="1" hidden="1"/>
    <row r="125" s="41" customFormat="1" ht="12" customHeight="1" hidden="1"/>
    <row r="126" spans="15:16" s="74" customFormat="1" ht="12" customHeight="1" hidden="1">
      <c r="O126" s="41"/>
      <c r="P126" s="41"/>
    </row>
    <row r="127" spans="15:16" s="74" customFormat="1" ht="12" customHeight="1" hidden="1">
      <c r="O127" s="41"/>
      <c r="P127" s="41"/>
    </row>
    <row r="128" spans="15:16" s="74" customFormat="1" ht="12" customHeight="1" hidden="1">
      <c r="O128" s="41"/>
      <c r="P128" s="41"/>
    </row>
    <row r="129" s="41" customFormat="1" ht="12" customHeight="1" hidden="1"/>
    <row r="130" s="41" customFormat="1" ht="12" customHeight="1" hidden="1"/>
    <row r="131" s="41" customFormat="1" ht="12" customHeight="1" hidden="1"/>
    <row r="132" s="41" customFormat="1" ht="12" customHeight="1" hidden="1"/>
    <row r="133" s="41" customFormat="1" ht="12" customHeight="1" hidden="1"/>
    <row r="134" s="41" customFormat="1" ht="12" customHeight="1" hidden="1"/>
    <row r="135" s="41" customFormat="1" ht="12" customHeight="1" hidden="1"/>
    <row r="136" s="41" customFormat="1" ht="12" customHeight="1" hidden="1"/>
    <row r="137" s="41" customFormat="1" ht="12" customHeight="1" hidden="1"/>
    <row r="138" s="41" customFormat="1" ht="12" customHeight="1" hidden="1"/>
    <row r="139" s="41" customFormat="1" ht="12" customHeight="1" hidden="1"/>
    <row r="140" s="41" customFormat="1" ht="12" customHeight="1" hidden="1"/>
    <row r="141" s="41" customFormat="1" ht="12" customHeight="1" hidden="1"/>
    <row r="142" s="41" customFormat="1" ht="12" customHeight="1" hidden="1"/>
    <row r="143" s="41" customFormat="1" ht="12" customHeight="1" hidden="1"/>
    <row r="144" s="41" customFormat="1" ht="12" customHeight="1" hidden="1"/>
    <row r="145" s="41" customFormat="1" ht="12" customHeight="1" hidden="1"/>
    <row r="146" s="41" customFormat="1" ht="12" customHeight="1" hidden="1"/>
    <row r="147" s="41" customFormat="1" ht="12" customHeight="1" hidden="1"/>
    <row r="148" s="41" customFormat="1" ht="12" customHeight="1" hidden="1"/>
    <row r="149" s="41" customFormat="1" ht="12" customHeight="1" hidden="1"/>
    <row r="150" s="41" customFormat="1" ht="12" customHeight="1" hidden="1"/>
    <row r="151" s="41" customFormat="1" ht="12" customHeight="1" hidden="1"/>
    <row r="152" s="41" customFormat="1" ht="12" customHeight="1" hidden="1"/>
    <row r="153" s="41" customFormat="1" ht="12" customHeight="1" hidden="1"/>
    <row r="154" s="41" customFormat="1" ht="12" customHeight="1" hidden="1"/>
    <row r="155" s="41" customFormat="1" ht="12" customHeight="1" hidden="1"/>
    <row r="156" s="41" customFormat="1" ht="12" customHeight="1" hidden="1"/>
    <row r="157" s="41" customFormat="1" ht="12" customHeight="1" hidden="1"/>
    <row r="158" s="41" customFormat="1" ht="12" customHeight="1" hidden="1"/>
    <row r="159" s="41" customFormat="1" ht="12" customHeight="1" hidden="1"/>
    <row r="160" s="41" customFormat="1" ht="12" customHeight="1" hidden="1"/>
    <row r="161" s="41" customFormat="1" ht="12" customHeight="1" hidden="1"/>
    <row r="162" s="41" customFormat="1" ht="12" customHeight="1" hidden="1"/>
    <row r="163" s="41" customFormat="1" ht="12" customHeight="1" hidden="1"/>
    <row r="164" s="41" customFormat="1" ht="12" customHeight="1" hidden="1"/>
    <row r="165" s="41" customFormat="1" ht="12" customHeight="1" hidden="1"/>
    <row r="166" s="41" customFormat="1" ht="12" customHeight="1" hidden="1"/>
    <row r="167" s="41" customFormat="1" ht="12" customHeight="1" hidden="1"/>
    <row r="168" s="41" customFormat="1" ht="12" customHeight="1" hidden="1"/>
    <row r="169" s="41" customFormat="1" ht="12" customHeight="1" hidden="1"/>
    <row r="170" s="41" customFormat="1" ht="12" customHeight="1" hidden="1"/>
    <row r="171" s="41" customFormat="1" ht="12" customHeight="1" hidden="1"/>
    <row r="172" s="41" customFormat="1" ht="12" customHeight="1" hidden="1"/>
    <row r="173" s="41" customFormat="1" ht="12" customHeight="1" hidden="1"/>
    <row r="174" spans="15:16" s="41" customFormat="1" ht="12" customHeight="1" hidden="1">
      <c r="O174" s="74"/>
      <c r="P174" s="74"/>
    </row>
    <row r="175" spans="15:16" s="41" customFormat="1" ht="12" customHeight="1" hidden="1">
      <c r="O175" s="74"/>
      <c r="P175" s="74"/>
    </row>
    <row r="176" s="41" customFormat="1" ht="12" customHeight="1" hidden="1"/>
    <row r="177" s="41" customFormat="1" ht="12" customHeight="1" hidden="1"/>
    <row r="178" s="41" customFormat="1" ht="12" customHeight="1" hidden="1"/>
    <row r="179" s="41" customFormat="1" ht="12" customHeight="1" hidden="1"/>
    <row r="180" s="41" customFormat="1" ht="12" customHeight="1" hidden="1"/>
    <row r="181" s="41" customFormat="1" ht="12" customHeight="1" hidden="1"/>
    <row r="182" s="41" customFormat="1" ht="12" customHeight="1" hidden="1"/>
    <row r="183" s="41" customFormat="1" ht="12" customHeight="1" hidden="1"/>
    <row r="184" s="41" customFormat="1" ht="12" customHeight="1" hidden="1"/>
    <row r="185" s="41" customFormat="1" ht="12" customHeight="1" hidden="1"/>
    <row r="186" s="41" customFormat="1" ht="12" customHeight="1" hidden="1"/>
    <row r="187" s="41" customFormat="1" ht="12" customHeight="1" hidden="1"/>
    <row r="188" s="41" customFormat="1" ht="12" customHeight="1" hidden="1"/>
    <row r="189" spans="15:16" s="74" customFormat="1" ht="12" customHeight="1" hidden="1">
      <c r="O189" s="41"/>
      <c r="P189" s="41"/>
    </row>
    <row r="190" spans="15:16" s="74" customFormat="1" ht="12" customHeight="1" hidden="1">
      <c r="O190" s="41"/>
      <c r="P190" s="41"/>
    </row>
    <row r="191" s="41" customFormat="1" ht="12" customHeight="1" hidden="1"/>
    <row r="192" s="41" customFormat="1" ht="12" customHeight="1" hidden="1"/>
    <row r="193" s="41" customFormat="1" ht="12" customHeight="1" hidden="1"/>
    <row r="194" s="41" customFormat="1" ht="12" customHeight="1" hidden="1"/>
    <row r="195" s="41" customFormat="1" ht="12" customHeight="1" hidden="1"/>
    <row r="196" s="41" customFormat="1" ht="12" customHeight="1" hidden="1"/>
    <row r="197" s="41" customFormat="1" ht="12" customHeight="1" hidden="1"/>
    <row r="198" s="41" customFormat="1" ht="12" customHeight="1" hidden="1"/>
    <row r="199" s="41" customFormat="1" ht="12" customHeight="1" hidden="1"/>
    <row r="200" s="41" customFormat="1" ht="12" customHeight="1" hidden="1"/>
    <row r="201" s="41" customFormat="1" ht="12" customHeight="1" hidden="1"/>
    <row r="202" s="41" customFormat="1" ht="12" customHeight="1" hidden="1"/>
    <row r="203" s="41" customFormat="1" ht="12" customHeight="1" hidden="1"/>
    <row r="204" s="41" customFormat="1" ht="12" customHeight="1" hidden="1"/>
    <row r="205" s="41" customFormat="1" ht="12" customHeight="1" hidden="1"/>
    <row r="206" s="41" customFormat="1" ht="12" customHeight="1" hidden="1"/>
    <row r="207" s="41" customFormat="1" ht="12" customHeight="1" hidden="1"/>
    <row r="208" s="41" customFormat="1" ht="12" customHeight="1" hidden="1"/>
    <row r="209" s="41" customFormat="1" ht="12" customHeight="1" hidden="1"/>
    <row r="210" s="41" customFormat="1" ht="12" customHeight="1" hidden="1"/>
    <row r="211" s="41" customFormat="1" ht="12" customHeight="1" hidden="1"/>
    <row r="212" s="41" customFormat="1" ht="12" customHeight="1" hidden="1"/>
    <row r="213" s="41" customFormat="1" ht="12" customHeight="1" hidden="1"/>
    <row r="214" s="41" customFormat="1" ht="12" customHeight="1" hidden="1"/>
    <row r="215" s="41" customFormat="1" ht="12" customHeight="1" hidden="1"/>
    <row r="216" s="41" customFormat="1" ht="12" customHeight="1" hidden="1"/>
    <row r="217" s="41" customFormat="1" ht="12" customHeight="1" hidden="1"/>
    <row r="218" s="41" customFormat="1" ht="12" customHeight="1" hidden="1"/>
    <row r="219" s="41" customFormat="1" ht="12" customHeight="1" hidden="1"/>
    <row r="220" s="41" customFormat="1" ht="12" customHeight="1" hidden="1"/>
    <row r="221" s="41" customFormat="1" ht="12" customHeight="1" hidden="1"/>
    <row r="222" s="41" customFormat="1" ht="12" customHeight="1" hidden="1"/>
    <row r="223" s="41" customFormat="1" ht="12" customHeight="1" hidden="1"/>
    <row r="224" s="41" customFormat="1" ht="12" customHeight="1" hidden="1"/>
    <row r="225" s="41" customFormat="1" ht="12" customHeight="1" hidden="1"/>
    <row r="226" s="41" customFormat="1" ht="12" customHeight="1" hidden="1"/>
    <row r="227" s="41" customFormat="1" ht="12" customHeight="1" hidden="1"/>
    <row r="228" s="41" customFormat="1" ht="12" customHeight="1" hidden="1"/>
    <row r="229" s="41" customFormat="1" ht="12" customHeight="1" hidden="1"/>
    <row r="230" s="41" customFormat="1" ht="12" customHeight="1" hidden="1"/>
    <row r="231" s="41" customFormat="1" ht="12" customHeight="1" hidden="1"/>
    <row r="232" s="41" customFormat="1" ht="12" customHeight="1" hidden="1"/>
    <row r="233" spans="15:16" s="41" customFormat="1" ht="12" customHeight="1" hidden="1">
      <c r="O233" s="74"/>
      <c r="P233" s="74"/>
    </row>
    <row r="234" spans="15:16" s="41" customFormat="1" ht="12" customHeight="1" hidden="1">
      <c r="O234" s="74"/>
      <c r="P234" s="74"/>
    </row>
    <row r="235" s="41" customFormat="1" ht="12" customHeight="1" hidden="1"/>
    <row r="236" s="41" customFormat="1" ht="12" customHeight="1" hidden="1"/>
    <row r="237" s="41" customFormat="1" ht="12" customHeight="1" hidden="1"/>
    <row r="238" s="41" customFormat="1" ht="12" customHeight="1" hidden="1"/>
    <row r="239" s="41" customFormat="1" ht="12" customHeight="1" hidden="1"/>
    <row r="240" s="41" customFormat="1" ht="12" customHeight="1" hidden="1"/>
    <row r="241" s="41" customFormat="1" ht="12" customHeight="1" hidden="1"/>
    <row r="242" s="41" customFormat="1" ht="12" customHeight="1" hidden="1"/>
    <row r="243" s="41" customFormat="1" ht="12" customHeight="1" hidden="1"/>
    <row r="244" s="41" customFormat="1" ht="12" customHeight="1" hidden="1"/>
    <row r="245" s="41" customFormat="1" ht="12" customHeight="1" hidden="1"/>
    <row r="246" s="41" customFormat="1" ht="12" customHeight="1" hidden="1"/>
    <row r="247" s="41" customFormat="1" ht="12" customHeight="1" hidden="1"/>
    <row r="248" spans="15:16" s="74" customFormat="1" ht="12" customHeight="1" hidden="1">
      <c r="O248" s="41"/>
      <c r="P248" s="41"/>
    </row>
    <row r="249" spans="15:16" s="74" customFormat="1" ht="12" customHeight="1" hidden="1">
      <c r="O249" s="41"/>
      <c r="P249" s="41"/>
    </row>
    <row r="250" s="41" customFormat="1" ht="12" customHeight="1" hidden="1"/>
    <row r="251" s="41" customFormat="1" ht="12" customHeight="1" hidden="1"/>
    <row r="252" s="41" customFormat="1" ht="12" customHeight="1" hidden="1"/>
    <row r="253" s="41" customFormat="1" ht="12" customHeight="1" hidden="1"/>
    <row r="254" s="41" customFormat="1" ht="12" customHeight="1" hidden="1"/>
    <row r="255" s="41" customFormat="1" ht="12" customHeight="1" hidden="1"/>
    <row r="256" s="41" customFormat="1" ht="12" customHeight="1" hidden="1"/>
    <row r="257" s="41" customFormat="1" ht="12" customHeight="1" hidden="1"/>
    <row r="258" s="41" customFormat="1" ht="12" customHeight="1" hidden="1"/>
    <row r="259" s="41" customFormat="1" ht="12" customHeight="1" hidden="1"/>
    <row r="260" s="41" customFormat="1" ht="12" customHeight="1" hidden="1"/>
    <row r="261" s="41" customFormat="1" ht="12" customHeight="1" hidden="1"/>
    <row r="262" s="41" customFormat="1" ht="12" customHeight="1" hidden="1"/>
    <row r="263" s="41" customFormat="1" ht="12" customHeight="1" hidden="1"/>
    <row r="264" s="41" customFormat="1" ht="12" customHeight="1" hidden="1"/>
    <row r="265" s="41" customFormat="1" ht="12" customHeight="1" hidden="1"/>
    <row r="266" s="41" customFormat="1" ht="12" customHeight="1" hidden="1"/>
    <row r="267" s="41" customFormat="1" ht="12" customHeight="1" hidden="1"/>
    <row r="268" s="41" customFormat="1" ht="12" customHeight="1" hidden="1"/>
    <row r="269" s="41" customFormat="1" ht="12" customHeight="1" hidden="1"/>
    <row r="270" s="41" customFormat="1" ht="12" customHeight="1" hidden="1"/>
    <row r="271" s="41" customFormat="1" ht="12" customHeight="1" hidden="1"/>
    <row r="272" s="41" customFormat="1" ht="12" customHeight="1" hidden="1"/>
    <row r="273" s="41" customFormat="1" ht="12" customHeight="1" hidden="1"/>
    <row r="274" s="41" customFormat="1" ht="12" customHeight="1" hidden="1"/>
    <row r="275" s="41" customFormat="1" ht="12" customHeight="1" hidden="1"/>
    <row r="276" s="41" customFormat="1" ht="12" customHeight="1" hidden="1"/>
    <row r="277" s="41" customFormat="1" ht="12" customHeight="1" hidden="1"/>
    <row r="278" s="41" customFormat="1" ht="12" customHeight="1" hidden="1"/>
    <row r="279" s="41" customFormat="1" ht="12" customHeight="1" hidden="1"/>
    <row r="280" s="41" customFormat="1" ht="12" customHeight="1" hidden="1"/>
    <row r="281" s="41" customFormat="1" ht="12" customHeight="1" hidden="1"/>
    <row r="282" s="41" customFormat="1" ht="12" customHeight="1" hidden="1"/>
    <row r="283" s="41" customFormat="1" ht="12" customHeight="1" hidden="1"/>
    <row r="284" s="41" customFormat="1" ht="12" customHeight="1" hidden="1"/>
    <row r="285" s="41" customFormat="1" ht="12" customHeight="1" hidden="1"/>
    <row r="286" s="41" customFormat="1" ht="12" customHeight="1" hidden="1"/>
    <row r="287" s="41" customFormat="1" ht="12" customHeight="1" hidden="1"/>
    <row r="288" s="41" customFormat="1" ht="12" customHeight="1" hidden="1"/>
    <row r="289" s="41" customFormat="1" ht="12" customHeight="1" hidden="1"/>
    <row r="290" s="41" customFormat="1" ht="12" customHeight="1" hidden="1"/>
    <row r="291" s="41" customFormat="1" ht="12" customHeight="1" hidden="1"/>
    <row r="292" s="41" customFormat="1" ht="12" customHeight="1" hidden="1"/>
    <row r="293" s="41" customFormat="1" ht="12" customHeight="1" hidden="1"/>
    <row r="294" s="41" customFormat="1" ht="12" customHeight="1" hidden="1"/>
    <row r="295" s="41" customFormat="1" ht="12" customHeight="1" hidden="1"/>
    <row r="296" s="41" customFormat="1" ht="12" customHeight="1" hidden="1"/>
    <row r="297" s="41" customFormat="1" ht="12" customHeight="1" hidden="1"/>
    <row r="298" s="41" customFormat="1" ht="12" customHeight="1" hidden="1"/>
    <row r="299" s="41" customFormat="1" ht="12" customHeight="1" hidden="1"/>
    <row r="300" s="41" customFormat="1" ht="12" customHeight="1" hidden="1"/>
    <row r="301" s="41" customFormat="1" ht="12" customHeight="1" hidden="1"/>
    <row r="302" s="41" customFormat="1" ht="12" customHeight="1" hidden="1"/>
    <row r="303" s="41" customFormat="1" ht="12" customHeight="1" hidden="1"/>
    <row r="304" s="41" customFormat="1" ht="12" customHeight="1" hidden="1"/>
    <row r="305" s="41" customFormat="1" ht="12" customHeight="1" hidden="1"/>
    <row r="306" s="41" customFormat="1" ht="12" customHeight="1" hidden="1"/>
    <row r="307" s="41" customFormat="1" ht="12" customHeight="1" hidden="1"/>
    <row r="308" s="41" customFormat="1" ht="12" customHeight="1" hidden="1"/>
    <row r="309" s="41" customFormat="1" ht="12" customHeight="1" hidden="1"/>
    <row r="310" spans="15:16" s="41" customFormat="1" ht="12" customHeight="1" hidden="1">
      <c r="O310" s="74"/>
      <c r="P310" s="74"/>
    </row>
    <row r="311" spans="15:16" s="41" customFormat="1" ht="12" customHeight="1" hidden="1">
      <c r="O311" s="74"/>
      <c r="P311" s="74"/>
    </row>
    <row r="312" spans="15:16" s="41" customFormat="1" ht="12" customHeight="1" hidden="1">
      <c r="O312" s="74"/>
      <c r="P312" s="74"/>
    </row>
    <row r="313" s="41" customFormat="1" ht="12" customHeight="1" hidden="1"/>
    <row r="314" s="41" customFormat="1" ht="12" customHeight="1" hidden="1"/>
    <row r="315" s="41" customFormat="1" ht="12" customHeight="1" hidden="1"/>
    <row r="316" s="41" customFormat="1" ht="12" customHeight="1" hidden="1"/>
    <row r="317" s="41" customFormat="1" ht="12" customHeight="1" hidden="1"/>
    <row r="318" s="41" customFormat="1" ht="12" customHeight="1" hidden="1"/>
    <row r="319" s="41" customFormat="1" ht="12" customHeight="1" hidden="1"/>
    <row r="320" s="41" customFormat="1" ht="12" customHeight="1" hidden="1"/>
    <row r="321" s="41" customFormat="1" ht="12" customHeight="1" hidden="1"/>
    <row r="322" s="41" customFormat="1" ht="12" customHeight="1" hidden="1"/>
    <row r="323" s="41" customFormat="1" ht="12" customHeight="1" hidden="1"/>
    <row r="324" s="41" customFormat="1" ht="12" customHeight="1" hidden="1"/>
    <row r="325" spans="15:16" s="74" customFormat="1" ht="12" customHeight="1" hidden="1">
      <c r="O325" s="41"/>
      <c r="P325" s="41"/>
    </row>
    <row r="326" spans="15:16" s="74" customFormat="1" ht="12" customHeight="1" hidden="1">
      <c r="O326" s="41"/>
      <c r="P326" s="41"/>
    </row>
    <row r="327" spans="15:16" s="74" customFormat="1" ht="12" customHeight="1" hidden="1">
      <c r="O327" s="41"/>
      <c r="P327" s="41"/>
    </row>
    <row r="328" s="41" customFormat="1" ht="12" customHeight="1" hidden="1"/>
    <row r="329" s="41" customFormat="1" ht="12" customHeight="1" hidden="1"/>
    <row r="330" s="41" customFormat="1" ht="12" customHeight="1" hidden="1"/>
    <row r="331" s="41" customFormat="1" ht="12" customHeight="1" hidden="1"/>
    <row r="332" s="41" customFormat="1" ht="12" customHeight="1" hidden="1"/>
    <row r="333" s="41" customFormat="1" ht="12" customHeight="1" hidden="1"/>
    <row r="334" s="41" customFormat="1" ht="12" customHeight="1" hidden="1"/>
    <row r="335" s="41" customFormat="1" ht="12" customHeight="1" hidden="1"/>
    <row r="336" s="41" customFormat="1" ht="12" customHeight="1" hidden="1"/>
    <row r="337" s="41" customFormat="1" ht="12" customHeight="1" hidden="1"/>
    <row r="338" s="41" customFormat="1" ht="12" customHeight="1" hidden="1"/>
    <row r="339" s="41" customFormat="1" ht="12" customHeight="1" hidden="1"/>
    <row r="340" s="41" customFormat="1" ht="12" customHeight="1" hidden="1"/>
    <row r="341" s="41" customFormat="1" ht="12" customHeight="1" hidden="1"/>
    <row r="342" s="41" customFormat="1" ht="12" customHeight="1" hidden="1"/>
    <row r="343" s="41" customFormat="1" ht="12" customHeight="1" hidden="1"/>
    <row r="344" s="41" customFormat="1" ht="12" customHeight="1" hidden="1"/>
    <row r="345" s="41" customFormat="1" ht="12" customHeight="1" hidden="1"/>
    <row r="346" s="41" customFormat="1" ht="12" customHeight="1" hidden="1"/>
    <row r="347" s="41" customFormat="1" ht="12" customHeight="1" hidden="1"/>
    <row r="348" s="41" customFormat="1" ht="12" customHeight="1" hidden="1"/>
    <row r="349" s="41" customFormat="1" ht="12" customHeight="1" hidden="1"/>
    <row r="350" s="41" customFormat="1" ht="12" customHeight="1" hidden="1"/>
    <row r="351" s="41" customFormat="1" ht="12" customHeight="1" hidden="1"/>
    <row r="352" s="41" customFormat="1" ht="12" customHeight="1" hidden="1"/>
    <row r="353" s="41" customFormat="1" ht="12" customHeight="1" hidden="1"/>
    <row r="354" s="41" customFormat="1" ht="12" customHeight="1" hidden="1"/>
    <row r="355" s="41" customFormat="1" ht="12" customHeight="1" hidden="1"/>
    <row r="356" s="41" customFormat="1" ht="12" customHeight="1" hidden="1"/>
    <row r="357" s="41" customFormat="1" ht="12" customHeight="1" hidden="1"/>
    <row r="358" s="41" customFormat="1" ht="12" customHeight="1" hidden="1"/>
    <row r="359" s="41" customFormat="1" ht="12" customHeight="1" hidden="1"/>
    <row r="360" s="41" customFormat="1" ht="12" customHeight="1" hidden="1"/>
    <row r="361" s="41" customFormat="1" ht="12" customHeight="1" hidden="1"/>
    <row r="362" s="41" customFormat="1" ht="12" customHeight="1" hidden="1"/>
    <row r="363" spans="15:16" s="41" customFormat="1" ht="12" customHeight="1" hidden="1">
      <c r="O363"/>
      <c r="P363"/>
    </row>
    <row r="364" spans="15:16" s="41" customFormat="1" ht="12" customHeight="1" hidden="1">
      <c r="O364"/>
      <c r="P364"/>
    </row>
    <row r="365" spans="15:16" s="41" customFormat="1" ht="12" customHeight="1" hidden="1">
      <c r="O365"/>
      <c r="P365"/>
    </row>
    <row r="366" spans="15:16" s="41" customFormat="1" ht="12" customHeight="1" hidden="1">
      <c r="O366"/>
      <c r="P366"/>
    </row>
    <row r="367" spans="15:16" s="41" customFormat="1" ht="12" customHeight="1" hidden="1">
      <c r="O367"/>
      <c r="P367"/>
    </row>
    <row r="368" spans="15:16" s="41" customFormat="1" ht="12" customHeight="1" hidden="1">
      <c r="O368"/>
      <c r="P368"/>
    </row>
    <row r="369" spans="15:16" s="41" customFormat="1" ht="12" customHeight="1" hidden="1">
      <c r="O369"/>
      <c r="P369"/>
    </row>
    <row r="370" spans="15:16" s="41" customFormat="1" ht="12" customHeight="1" hidden="1">
      <c r="O370"/>
      <c r="P370"/>
    </row>
    <row r="371" spans="15:16" s="41" customFormat="1" ht="12" customHeight="1" hidden="1">
      <c r="O371"/>
      <c r="P371"/>
    </row>
    <row r="372" spans="15:16" s="41" customFormat="1" ht="12" customHeight="1" hidden="1">
      <c r="O372"/>
      <c r="P372"/>
    </row>
    <row r="373" spans="15:16" s="41" customFormat="1" ht="12" customHeight="1" hidden="1">
      <c r="O373"/>
      <c r="P373"/>
    </row>
    <row r="374" spans="15:16" s="41" customFormat="1" ht="12" customHeight="1" hidden="1">
      <c r="O374"/>
      <c r="P374"/>
    </row>
    <row r="375" spans="15:16" s="41" customFormat="1" ht="12" customHeight="1" hidden="1">
      <c r="O375"/>
      <c r="P375"/>
    </row>
    <row r="376" spans="15:16" s="41" customFormat="1" ht="8.25" customHeight="1" hidden="1">
      <c r="O376"/>
      <c r="P376"/>
    </row>
    <row r="377" spans="15:16" s="41" customFormat="1" ht="8.25" customHeight="1" hidden="1">
      <c r="O377"/>
      <c r="P377"/>
    </row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spans="1:27" ht="8.25" customHeight="1" hidden="1">
      <c r="A431" s="3"/>
      <c r="AA431" s="3"/>
    </row>
    <row r="432" spans="1:27" ht="8.25" customHeight="1" hidden="1">
      <c r="A432" s="3"/>
      <c r="AA432" s="3"/>
    </row>
    <row r="433" spans="1:27" ht="7.5" customHeight="1" hidden="1">
      <c r="A433" s="3"/>
      <c r="AA433" s="3"/>
    </row>
    <row r="434" spans="1:27" ht="9" customHeight="1" hidden="1">
      <c r="A434" s="3"/>
      <c r="AA434" s="3"/>
    </row>
    <row r="435" spans="1:27" ht="19.5" customHeight="1" hidden="1">
      <c r="A435" s="3"/>
      <c r="AA435" s="3"/>
    </row>
    <row r="436" spans="1:27" ht="20.25" customHeight="1" hidden="1">
      <c r="A436" s="3"/>
      <c r="AA436" s="3"/>
    </row>
    <row r="437" spans="1:27" ht="6.75" customHeight="1" hidden="1">
      <c r="A437" s="3"/>
      <c r="AA437" s="3"/>
    </row>
    <row r="438" spans="1:27" ht="21" customHeight="1" hidden="1">
      <c r="A438" s="3"/>
      <c r="AA438" s="3"/>
    </row>
    <row r="439" spans="1:27" ht="19.5" customHeight="1" hidden="1">
      <c r="A439" s="3"/>
      <c r="AA439" s="3"/>
    </row>
    <row r="440" spans="1:27" ht="12" customHeight="1" hidden="1">
      <c r="A440" s="3"/>
      <c r="AA440" s="3"/>
    </row>
    <row r="441" spans="1:27" ht="16.5" customHeight="1" hidden="1">
      <c r="A441" s="3"/>
      <c r="AA441" s="3"/>
    </row>
    <row r="442" spans="1:27" ht="12" customHeight="1" hidden="1">
      <c r="A442" s="3"/>
      <c r="AA442" s="3"/>
    </row>
    <row r="443" spans="1:27" ht="16.5" customHeight="1" hidden="1">
      <c r="A443" s="3"/>
      <c r="AA443" s="3"/>
    </row>
    <row r="444" spans="1:27" ht="12" customHeight="1" hidden="1">
      <c r="A444" s="3"/>
      <c r="AA444" s="3"/>
    </row>
    <row r="445" spans="1:27" ht="12" customHeight="1" hidden="1">
      <c r="A445" s="3"/>
      <c r="AA445" s="3"/>
    </row>
    <row r="446" spans="1:27" ht="12" customHeight="1" hidden="1">
      <c r="A446" s="3"/>
      <c r="AA446" s="3"/>
    </row>
    <row r="447" spans="1:27" ht="12" customHeight="1" hidden="1">
      <c r="A447" s="3"/>
      <c r="AA447" s="3"/>
    </row>
    <row r="448" spans="1:27" ht="15.75" customHeight="1" hidden="1">
      <c r="A448" s="3"/>
      <c r="AA448" s="3"/>
    </row>
    <row r="449" spans="1:27" ht="12" customHeight="1" hidden="1">
      <c r="A449" s="3"/>
      <c r="AA449" s="3"/>
    </row>
    <row r="450" spans="1:27" ht="12" customHeight="1" hidden="1">
      <c r="A450" s="3"/>
      <c r="AA450" s="3"/>
    </row>
    <row r="451" spans="1:27" ht="7.5" customHeight="1" hidden="1">
      <c r="A451" s="3"/>
      <c r="AA451" s="3"/>
    </row>
    <row r="452" spans="1:27" ht="7.5" customHeight="1" hidden="1">
      <c r="A452" s="3"/>
      <c r="AA452" s="3"/>
    </row>
    <row r="453" spans="1:27" ht="12" customHeight="1" hidden="1">
      <c r="A453" s="3"/>
      <c r="AA453" s="3"/>
    </row>
    <row r="454" spans="1:27" ht="12" customHeight="1" hidden="1">
      <c r="A454" s="3"/>
      <c r="AA454" s="3"/>
    </row>
    <row r="455" spans="1:27" ht="12" customHeight="1" hidden="1">
      <c r="A455" s="3"/>
      <c r="AA455" s="3"/>
    </row>
    <row r="456" spans="1:27" ht="12" customHeight="1" hidden="1">
      <c r="A456" s="3"/>
      <c r="AA456" s="3"/>
    </row>
    <row r="457" spans="1:27" ht="12" customHeight="1" hidden="1">
      <c r="A457" s="3"/>
      <c r="AA457" s="3"/>
    </row>
    <row r="458" spans="1:27" ht="12" customHeight="1" hidden="1">
      <c r="A458" s="3"/>
      <c r="AA458" s="3"/>
    </row>
    <row r="459" spans="1:27" ht="12" customHeight="1" hidden="1">
      <c r="A459" s="3"/>
      <c r="AA459" s="3"/>
    </row>
    <row r="460" spans="1:27" ht="12" customHeight="1" hidden="1">
      <c r="A460" s="3"/>
      <c r="AA460" s="3"/>
    </row>
    <row r="461" spans="1:27" ht="12" customHeight="1" hidden="1">
      <c r="A461" s="3"/>
      <c r="AA461" s="3"/>
    </row>
    <row r="462" spans="1:27" ht="12" customHeight="1" hidden="1">
      <c r="A462" s="3"/>
      <c r="AA462" s="3"/>
    </row>
    <row r="463" spans="1:27" ht="12" customHeight="1" hidden="1">
      <c r="A463" s="3"/>
      <c r="AA463" s="3"/>
    </row>
    <row r="464" spans="1:27" ht="12" customHeight="1" hidden="1">
      <c r="A464" s="3"/>
      <c r="AA464" s="3"/>
    </row>
    <row r="465" spans="1:27" ht="12" customHeight="1" hidden="1">
      <c r="A465" s="3"/>
      <c r="AA465" s="3"/>
    </row>
    <row r="466" spans="1:27" ht="12" customHeight="1" hidden="1">
      <c r="A466" s="3"/>
      <c r="AA466" s="3"/>
    </row>
    <row r="467" spans="1:27" ht="12" customHeight="1" hidden="1">
      <c r="A467" s="3"/>
      <c r="AA467" s="3"/>
    </row>
    <row r="468" spans="1:27" ht="12" customHeight="1" hidden="1">
      <c r="A468" s="3"/>
      <c r="AA468" s="3"/>
    </row>
    <row r="469" spans="1:27" ht="12" customHeight="1" hidden="1">
      <c r="A469" s="3"/>
      <c r="AA469" s="3"/>
    </row>
    <row r="470" spans="1:27" ht="12" customHeight="1" hidden="1">
      <c r="A470" s="3"/>
      <c r="AA470" s="3"/>
    </row>
    <row r="471" spans="1:27" ht="12" customHeight="1" hidden="1">
      <c r="A471" s="3"/>
      <c r="AA471" s="3"/>
    </row>
    <row r="472" spans="1:27" ht="12" customHeight="1" hidden="1">
      <c r="A472" s="3"/>
      <c r="AA472" s="3"/>
    </row>
    <row r="473" spans="1:27" ht="12" customHeight="1" hidden="1">
      <c r="A473" s="3"/>
      <c r="AA473" s="3"/>
    </row>
    <row r="474" spans="1:27" ht="12" customHeight="1" hidden="1">
      <c r="A474" s="3"/>
      <c r="AA474" s="3"/>
    </row>
    <row r="475" spans="1:27" ht="12" customHeight="1" hidden="1">
      <c r="A475" s="3"/>
      <c r="AA475" s="3"/>
    </row>
    <row r="476" spans="1:27" ht="12" customHeight="1" hidden="1">
      <c r="A476" s="3"/>
      <c r="AA476" s="3"/>
    </row>
    <row r="477" spans="1:27" ht="12" customHeight="1" hidden="1">
      <c r="A477" s="3"/>
      <c r="AA477" s="3"/>
    </row>
    <row r="478" spans="1:27" ht="12" customHeight="1" hidden="1">
      <c r="A478" s="3"/>
      <c r="AA478" s="3"/>
    </row>
    <row r="479" spans="1:27" ht="12" customHeight="1" hidden="1">
      <c r="A479" s="3"/>
      <c r="AA479" s="3"/>
    </row>
    <row r="480" spans="1:27" ht="12" customHeight="1" hidden="1">
      <c r="A480" s="3"/>
      <c r="AA480" s="3"/>
    </row>
    <row r="481" spans="1:27" ht="12" customHeight="1" hidden="1">
      <c r="A481" s="3"/>
      <c r="AA481" s="3"/>
    </row>
    <row r="482" spans="1:27" ht="12" customHeight="1" hidden="1">
      <c r="A482" s="3"/>
      <c r="AA482" s="3"/>
    </row>
    <row r="483" spans="1:27" ht="12" customHeight="1" hidden="1">
      <c r="A483" s="3"/>
      <c r="AA483" s="3"/>
    </row>
    <row r="484" spans="1:27" ht="12" customHeight="1" hidden="1">
      <c r="A484" s="3"/>
      <c r="AA484" s="3"/>
    </row>
    <row r="485" spans="1:27" ht="12" customHeight="1" hidden="1">
      <c r="A485" s="3"/>
      <c r="AA485" s="3"/>
    </row>
    <row r="486" spans="1:27" ht="12" customHeight="1" hidden="1">
      <c r="A486" s="3"/>
      <c r="AA486" s="3"/>
    </row>
    <row r="487" spans="1:27" ht="12" customHeight="1" hidden="1">
      <c r="A487" s="3"/>
      <c r="AA487" s="3"/>
    </row>
    <row r="488" spans="1:27" ht="12" customHeight="1" hidden="1">
      <c r="A488" s="3"/>
      <c r="AA488" s="3"/>
    </row>
    <row r="489" spans="1:27" ht="12" customHeight="1" hidden="1">
      <c r="A489" s="3"/>
      <c r="AA489" s="3"/>
    </row>
    <row r="490" spans="1:27" ht="12" customHeight="1" hidden="1">
      <c r="A490" s="3"/>
      <c r="AA490" s="3"/>
    </row>
    <row r="491" spans="1:27" ht="12" customHeight="1" hidden="1">
      <c r="A491" s="3"/>
      <c r="AA491" s="3"/>
    </row>
    <row r="492" spans="1:27" ht="12" customHeight="1" hidden="1">
      <c r="A492" s="3"/>
      <c r="AA492" s="3"/>
    </row>
    <row r="493" spans="1:27" ht="12" customHeight="1" hidden="1">
      <c r="A493" s="3"/>
      <c r="AA493" s="3"/>
    </row>
    <row r="494" spans="1:27" ht="12" customHeight="1" hidden="1">
      <c r="A494" s="3"/>
      <c r="AA494" s="3"/>
    </row>
    <row r="495" spans="1:27" ht="12" customHeight="1" hidden="1">
      <c r="A495" s="3"/>
      <c r="AA495" s="3"/>
    </row>
    <row r="496" spans="1:27" ht="12" customHeight="1" hidden="1">
      <c r="A496" s="3"/>
      <c r="AA496" s="3"/>
    </row>
    <row r="497" spans="1:27" ht="12" customHeight="1" hidden="1">
      <c r="A497" s="3"/>
      <c r="AA497" s="3"/>
    </row>
    <row r="498" spans="1:27" ht="12" customHeight="1" hidden="1">
      <c r="A498" s="3"/>
      <c r="AA498" s="3"/>
    </row>
    <row r="499" spans="1:27" ht="12" customHeight="1" hidden="1">
      <c r="A499" s="3"/>
      <c r="AA499" s="3"/>
    </row>
    <row r="500" spans="1:27" ht="12" customHeight="1" hidden="1">
      <c r="A500" s="3"/>
      <c r="AA500" s="3"/>
    </row>
    <row r="501" spans="1:27" ht="12" customHeight="1" hidden="1">
      <c r="A501" s="3"/>
      <c r="AA501" s="3"/>
    </row>
    <row r="502" spans="1:27" ht="12" customHeight="1" hidden="1">
      <c r="A502" s="3"/>
      <c r="AA502" s="3"/>
    </row>
    <row r="503" spans="1:27" ht="12" customHeight="1" hidden="1">
      <c r="A503" s="3"/>
      <c r="AA503" s="3"/>
    </row>
    <row r="504" spans="1:27" ht="12" customHeight="1" hidden="1">
      <c r="A504" s="3"/>
      <c r="AA504" s="3"/>
    </row>
    <row r="505" spans="1:27" ht="12" customHeight="1" hidden="1">
      <c r="A505" s="3"/>
      <c r="AA505" s="3"/>
    </row>
    <row r="506" spans="1:27" ht="12" customHeight="1" hidden="1">
      <c r="A506" s="3"/>
      <c r="AA506" s="3"/>
    </row>
    <row r="507" spans="1:27" ht="12" customHeight="1" hidden="1">
      <c r="A507" s="3"/>
      <c r="AA507" s="3"/>
    </row>
    <row r="508" spans="1:27" ht="12" customHeight="1" hidden="1">
      <c r="A508" s="3"/>
      <c r="AA508" s="3"/>
    </row>
    <row r="509" spans="1:27" ht="12" customHeight="1" hidden="1">
      <c r="A509" s="3"/>
      <c r="AA509" s="3"/>
    </row>
    <row r="510" spans="1:27" ht="12" customHeight="1" hidden="1">
      <c r="A510" s="3"/>
      <c r="AA510" s="3"/>
    </row>
    <row r="511" spans="1:27" ht="12" customHeight="1" hidden="1">
      <c r="A511" s="3"/>
      <c r="AA511" s="3"/>
    </row>
    <row r="512" spans="1:27" ht="12" customHeight="1" hidden="1">
      <c r="A512" s="3"/>
      <c r="AA512" s="3"/>
    </row>
    <row r="513" spans="1:27" ht="12" customHeight="1" hidden="1">
      <c r="A513" s="3"/>
      <c r="AA513" s="3"/>
    </row>
    <row r="514" spans="1:27" ht="12" customHeight="1" hidden="1">
      <c r="A514" s="3"/>
      <c r="AA514" s="3"/>
    </row>
    <row r="515" spans="1:27" ht="12" customHeight="1" hidden="1">
      <c r="A515" s="3"/>
      <c r="AA515" s="3"/>
    </row>
    <row r="516" spans="1:27" ht="12" customHeight="1" hidden="1">
      <c r="A516" s="3"/>
      <c r="AA516" s="3"/>
    </row>
    <row r="517" spans="1:27" ht="12" customHeight="1" hidden="1">
      <c r="A517" s="3"/>
      <c r="AA517" s="3"/>
    </row>
    <row r="518" spans="1:27" ht="12" customHeight="1" hidden="1">
      <c r="A518" s="3"/>
      <c r="AA518" s="3"/>
    </row>
    <row r="519" spans="1:27" ht="12" customHeight="1" hidden="1">
      <c r="A519" s="3"/>
      <c r="AA519" s="3"/>
    </row>
    <row r="520" spans="1:27" ht="12" customHeight="1" hidden="1">
      <c r="A520" s="3"/>
      <c r="AA520" s="3"/>
    </row>
    <row r="521" spans="1:27" ht="12" customHeight="1" hidden="1">
      <c r="A521" s="3"/>
      <c r="AA521" s="3"/>
    </row>
    <row r="522" spans="1:27" ht="12" customHeight="1" hidden="1">
      <c r="A522" s="3"/>
      <c r="AA522" s="3"/>
    </row>
    <row r="523" spans="1:27" ht="12" customHeight="1" hidden="1">
      <c r="A523" s="3"/>
      <c r="AA523" s="3"/>
    </row>
    <row r="524" spans="1:27" ht="12" customHeight="1" hidden="1">
      <c r="A524" s="3"/>
      <c r="AA524" s="3"/>
    </row>
    <row r="525" spans="1:27" ht="12" customHeight="1" hidden="1">
      <c r="A525" s="3"/>
      <c r="AA525" s="3"/>
    </row>
    <row r="526" spans="1:27" ht="12" customHeight="1" hidden="1">
      <c r="A526" s="3"/>
      <c r="AA526" s="3"/>
    </row>
    <row r="527" spans="1:27" ht="12" customHeight="1" hidden="1">
      <c r="A527" s="3"/>
      <c r="AA527" s="3"/>
    </row>
    <row r="528" spans="1:27" ht="12" customHeight="1" hidden="1">
      <c r="A528" s="3"/>
      <c r="AA528" s="3"/>
    </row>
    <row r="529" spans="1:27" ht="12" customHeight="1" hidden="1">
      <c r="A529" s="3"/>
      <c r="AA529" s="3"/>
    </row>
    <row r="530" spans="1:27" ht="12" customHeight="1" hidden="1">
      <c r="A530" s="3"/>
      <c r="AA530" s="3"/>
    </row>
    <row r="531" spans="1:27" ht="8.25" customHeight="1" hidden="1">
      <c r="A531" s="3"/>
      <c r="AA531" s="3"/>
    </row>
    <row r="532" spans="1:27" ht="8.25" customHeight="1" hidden="1">
      <c r="A532" s="3"/>
      <c r="AA532" s="3"/>
    </row>
    <row r="533" spans="1:27" ht="7.5" customHeight="1" hidden="1">
      <c r="A533" s="3"/>
      <c r="AA533" s="3"/>
    </row>
    <row r="534" spans="1:27" ht="9" customHeight="1" hidden="1">
      <c r="A534" s="3"/>
      <c r="AA534" s="3"/>
    </row>
    <row r="535" spans="1:27" ht="19.5" customHeight="1" hidden="1">
      <c r="A535" s="3"/>
      <c r="AA535" s="3"/>
    </row>
    <row r="536" spans="1:27" ht="20.25" customHeight="1" hidden="1">
      <c r="A536" s="3"/>
      <c r="AA536" s="3"/>
    </row>
    <row r="537" spans="1:27" ht="6.75" customHeight="1" hidden="1">
      <c r="A537" s="3"/>
      <c r="AA537" s="3"/>
    </row>
    <row r="538" spans="1:27" ht="21" customHeight="1" hidden="1">
      <c r="A538" s="3"/>
      <c r="AA538" s="3"/>
    </row>
    <row r="539" spans="1:27" ht="19.5" customHeight="1" hidden="1">
      <c r="A539" s="3"/>
      <c r="AA539" s="3"/>
    </row>
    <row r="540" spans="1:27" ht="12" customHeight="1" hidden="1">
      <c r="A540" s="3"/>
      <c r="AA540" s="3"/>
    </row>
    <row r="541" spans="1:27" ht="16.5" customHeight="1" hidden="1">
      <c r="A541" s="3"/>
      <c r="AA541" s="3"/>
    </row>
    <row r="542" spans="1:27" ht="12" customHeight="1" hidden="1">
      <c r="A542" s="3"/>
      <c r="AA542" s="3"/>
    </row>
    <row r="543" spans="1:27" ht="16.5" customHeight="1" hidden="1">
      <c r="A543" s="3"/>
      <c r="AA543" s="3"/>
    </row>
    <row r="544" spans="1:27" ht="12" customHeight="1" hidden="1">
      <c r="A544" s="3"/>
      <c r="AA544" s="3"/>
    </row>
    <row r="545" spans="1:27" ht="12" customHeight="1" hidden="1">
      <c r="A545" s="3"/>
      <c r="AA545" s="3"/>
    </row>
    <row r="546" spans="1:27" ht="12" customHeight="1" hidden="1">
      <c r="A546" s="3"/>
      <c r="AA546" s="3"/>
    </row>
    <row r="547" spans="1:27" ht="12" customHeight="1" hidden="1">
      <c r="A547" s="3"/>
      <c r="AA547" s="3"/>
    </row>
    <row r="548" spans="1:27" ht="15.75" customHeight="1" hidden="1">
      <c r="A548" s="3"/>
      <c r="AA548" s="3"/>
    </row>
    <row r="549" spans="1:27" ht="12" customHeight="1" hidden="1">
      <c r="A549" s="3"/>
      <c r="AA549" s="3"/>
    </row>
    <row r="550" spans="1:27" ht="12" customHeight="1" hidden="1">
      <c r="A550" s="3"/>
      <c r="AA550" s="3"/>
    </row>
    <row r="551" spans="1:27" ht="7.5" customHeight="1" hidden="1">
      <c r="A551" s="3"/>
      <c r="AA551" s="3"/>
    </row>
    <row r="552" spans="1:27" ht="7.5" customHeight="1" hidden="1">
      <c r="A552" s="3"/>
      <c r="AA552" s="3"/>
    </row>
    <row r="553" spans="1:27" ht="12" customHeight="1" hidden="1">
      <c r="A553" s="3"/>
      <c r="AA553" s="3"/>
    </row>
    <row r="554" spans="1:27" ht="12" customHeight="1" hidden="1">
      <c r="A554" s="3"/>
      <c r="AA554" s="3"/>
    </row>
    <row r="555" spans="1:27" ht="12" customHeight="1" hidden="1">
      <c r="A555" s="3"/>
      <c r="AA555" s="3"/>
    </row>
    <row r="556" spans="1:27" ht="12" customHeight="1" hidden="1">
      <c r="A556" s="3"/>
      <c r="AA556" s="3"/>
    </row>
    <row r="557" spans="1:27" ht="12" customHeight="1" hidden="1">
      <c r="A557" s="3"/>
      <c r="AA557" s="3"/>
    </row>
    <row r="558" spans="1:27" ht="12" customHeight="1" hidden="1">
      <c r="A558" s="3"/>
      <c r="AA558" s="3"/>
    </row>
    <row r="559" spans="1:27" ht="12" customHeight="1" hidden="1">
      <c r="A559" s="3"/>
      <c r="AA559" s="3"/>
    </row>
    <row r="560" spans="1:27" ht="12" customHeight="1" hidden="1">
      <c r="A560" s="3"/>
      <c r="AA560" s="3"/>
    </row>
    <row r="561" spans="1:27" ht="12" customHeight="1" hidden="1">
      <c r="A561" s="3"/>
      <c r="AA561" s="3"/>
    </row>
    <row r="562" spans="1:27" ht="12" customHeight="1" hidden="1">
      <c r="A562" s="3"/>
      <c r="AA562" s="3"/>
    </row>
    <row r="563" spans="1:27" ht="12" customHeight="1" hidden="1">
      <c r="A563" s="3"/>
      <c r="AA563" s="3"/>
    </row>
    <row r="564" spans="1:27" ht="12" customHeight="1" hidden="1">
      <c r="A564" s="3"/>
      <c r="AA564" s="3"/>
    </row>
    <row r="565" spans="1:27" ht="12" customHeight="1" hidden="1">
      <c r="A565" s="3"/>
      <c r="AA565" s="3"/>
    </row>
    <row r="566" spans="1:27" ht="12" customHeight="1" hidden="1">
      <c r="A566" s="3"/>
      <c r="AA566" s="3"/>
    </row>
    <row r="567" spans="1:27" ht="12" customHeight="1" hidden="1">
      <c r="A567" s="3"/>
      <c r="AA567" s="3"/>
    </row>
    <row r="568" spans="1:27" ht="12" customHeight="1" hidden="1">
      <c r="A568" s="3"/>
      <c r="AA568" s="3"/>
    </row>
    <row r="569" spans="1:27" ht="12" customHeight="1" hidden="1">
      <c r="A569" s="3"/>
      <c r="AA569" s="3"/>
    </row>
    <row r="570" spans="1:27" ht="12" customHeight="1" hidden="1">
      <c r="A570" s="3"/>
      <c r="AA570" s="3"/>
    </row>
    <row r="571" spans="1:27" ht="12" customHeight="1" hidden="1">
      <c r="A571" s="3"/>
      <c r="AA571" s="3"/>
    </row>
    <row r="572" spans="1:27" ht="12" customHeight="1" hidden="1">
      <c r="A572" s="3"/>
      <c r="AA572" s="3"/>
    </row>
    <row r="573" spans="1:27" ht="12" customHeight="1" hidden="1">
      <c r="A573" s="3"/>
      <c r="AA573" s="3"/>
    </row>
    <row r="574" spans="1:27" ht="12" customHeight="1" hidden="1">
      <c r="A574" s="3"/>
      <c r="AA574" s="3"/>
    </row>
    <row r="575" spans="1:27" ht="12" customHeight="1" hidden="1">
      <c r="A575" s="3"/>
      <c r="AA575" s="3"/>
    </row>
    <row r="576" spans="1:27" ht="12" customHeight="1" hidden="1">
      <c r="A576" s="3"/>
      <c r="AA576" s="3"/>
    </row>
    <row r="577" spans="1:27" ht="12" customHeight="1" hidden="1">
      <c r="A577" s="3"/>
      <c r="AA577" s="3"/>
    </row>
    <row r="578" spans="1:27" ht="12" customHeight="1" hidden="1">
      <c r="A578" s="3"/>
      <c r="AA578" s="3"/>
    </row>
    <row r="579" spans="1:27" ht="12" customHeight="1" hidden="1">
      <c r="A579" s="3"/>
      <c r="AA579" s="3"/>
    </row>
    <row r="580" spans="1:27" ht="12" customHeight="1" hidden="1">
      <c r="A580" s="3"/>
      <c r="AA580" s="3"/>
    </row>
    <row r="581" spans="1:27" ht="12" customHeight="1" hidden="1">
      <c r="A581" s="3"/>
      <c r="AA581" s="3"/>
    </row>
    <row r="582" spans="1:27" ht="12" customHeight="1" hidden="1">
      <c r="A582" s="3"/>
      <c r="AA582" s="3"/>
    </row>
    <row r="583" spans="1:27" ht="12" customHeight="1" hidden="1">
      <c r="A583" s="3"/>
      <c r="AA583" s="3"/>
    </row>
    <row r="584" spans="1:27" ht="12" customHeight="1" hidden="1">
      <c r="A584" s="3"/>
      <c r="AA584" s="3"/>
    </row>
    <row r="585" spans="1:27" ht="12" customHeight="1" hidden="1">
      <c r="A585" s="3"/>
      <c r="AA585" s="3"/>
    </row>
    <row r="586" spans="1:27" ht="12" customHeight="1" hidden="1">
      <c r="A586" s="3"/>
      <c r="AA586" s="3"/>
    </row>
    <row r="587" spans="1:27" ht="12" customHeight="1" hidden="1">
      <c r="A587" s="3"/>
      <c r="AA587" s="3"/>
    </row>
    <row r="588" spans="1:27" ht="12" customHeight="1" hidden="1">
      <c r="A588" s="3"/>
      <c r="AA588" s="3"/>
    </row>
    <row r="589" spans="1:27" ht="12" customHeight="1" hidden="1">
      <c r="A589" s="3"/>
      <c r="AA589" s="3"/>
    </row>
    <row r="590" spans="1:27" ht="12" customHeight="1" hidden="1">
      <c r="A590" s="3"/>
      <c r="AA590" s="3"/>
    </row>
    <row r="591" spans="1:27" ht="12" customHeight="1" hidden="1">
      <c r="A591" s="3"/>
      <c r="AA591" s="3"/>
    </row>
    <row r="592" spans="1:27" ht="12" customHeight="1" hidden="1">
      <c r="A592" s="3"/>
      <c r="AA592" s="3"/>
    </row>
    <row r="593" spans="1:27" ht="12" customHeight="1" hidden="1">
      <c r="A593" s="3"/>
      <c r="AA593" s="3"/>
    </row>
    <row r="594" spans="1:27" ht="12" customHeight="1" hidden="1">
      <c r="A594" s="3"/>
      <c r="AA594" s="3"/>
    </row>
    <row r="595" spans="1:27" ht="12" customHeight="1" hidden="1">
      <c r="A595" s="3"/>
      <c r="AA595" s="3"/>
    </row>
    <row r="596" spans="1:27" ht="12" customHeight="1" hidden="1">
      <c r="A596" s="3"/>
      <c r="AA596" s="3"/>
    </row>
    <row r="597" spans="1:27" ht="12" customHeight="1" hidden="1">
      <c r="A597" s="3"/>
      <c r="AA597" s="3"/>
    </row>
    <row r="598" spans="1:27" ht="12" customHeight="1" hidden="1">
      <c r="A598" s="3"/>
      <c r="AA598" s="3"/>
    </row>
    <row r="599" spans="1:27" ht="12" customHeight="1" hidden="1">
      <c r="A599" s="3"/>
      <c r="AA599" s="3"/>
    </row>
    <row r="600" spans="1:27" ht="12" customHeight="1" hidden="1">
      <c r="A600" s="3"/>
      <c r="AA600" s="3"/>
    </row>
    <row r="601" spans="1:27" ht="12" customHeight="1" hidden="1">
      <c r="A601" s="3"/>
      <c r="AA601" s="3"/>
    </row>
    <row r="602" spans="1:27" ht="12" customHeight="1" hidden="1">
      <c r="A602" s="3"/>
      <c r="AA602" s="3"/>
    </row>
    <row r="603" spans="1:27" ht="12" customHeight="1" hidden="1">
      <c r="A603" s="3"/>
      <c r="AA603" s="3"/>
    </row>
    <row r="604" spans="1:27" ht="12" customHeight="1" hidden="1">
      <c r="A604" s="3"/>
      <c r="AA604" s="3"/>
    </row>
    <row r="605" spans="1:27" ht="8.25" customHeight="1" hidden="1">
      <c r="A605" s="3"/>
      <c r="AA605" s="3"/>
    </row>
    <row r="606" spans="1:27" ht="8.25" customHeight="1" hidden="1">
      <c r="A606" s="3"/>
      <c r="AA606" s="3"/>
    </row>
    <row r="607" spans="1:27" ht="7.5" customHeight="1" hidden="1">
      <c r="A607" s="3"/>
      <c r="AA607" s="3"/>
    </row>
    <row r="608" spans="1:27" ht="14.25" customHeight="1" hidden="1">
      <c r="A608" s="3"/>
      <c r="AA608" s="3"/>
    </row>
    <row r="609" spans="1:27" ht="14.25" customHeight="1" hidden="1">
      <c r="A609" s="3"/>
      <c r="AA609" s="3"/>
    </row>
    <row r="610" spans="1:27" ht="14.25" customHeight="1" hidden="1">
      <c r="A610" s="3"/>
      <c r="AA610" s="3"/>
    </row>
    <row r="611" spans="1:27" ht="14.25" customHeight="1" hidden="1">
      <c r="A611" s="3"/>
      <c r="AA611" s="3"/>
    </row>
    <row r="612" spans="1:27" ht="14.25" customHeight="1" hidden="1">
      <c r="A612" s="3"/>
      <c r="AA612" s="3"/>
    </row>
    <row r="613" spans="1:27" ht="14.25" customHeight="1" hidden="1">
      <c r="A613" s="3"/>
      <c r="AA613" s="3"/>
    </row>
    <row r="614" spans="1:27" ht="14.25" customHeight="1" hidden="1">
      <c r="A614" s="3"/>
      <c r="AA614" s="3"/>
    </row>
    <row r="615" spans="1:27" ht="14.25" customHeight="1" hidden="1">
      <c r="A615" s="3"/>
      <c r="AA615" s="3"/>
    </row>
    <row r="616" spans="1:27" ht="14.25" customHeight="1" hidden="1">
      <c r="A616" s="3"/>
      <c r="AA616" s="3"/>
    </row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20">
    <mergeCell ref="A57:B57"/>
    <mergeCell ref="A6:C7"/>
    <mergeCell ref="J6:J7"/>
    <mergeCell ref="M6:M7"/>
    <mergeCell ref="R6:R7"/>
    <mergeCell ref="X4:X7"/>
    <mergeCell ref="Y4:Y7"/>
    <mergeCell ref="Z4:Z7"/>
    <mergeCell ref="E5:E7"/>
    <mergeCell ref="F5:F7"/>
    <mergeCell ref="I5:I7"/>
    <mergeCell ref="Q5:Q7"/>
    <mergeCell ref="U5:U7"/>
    <mergeCell ref="V5:V7"/>
    <mergeCell ref="W5:W7"/>
    <mergeCell ref="D4:D7"/>
    <mergeCell ref="G4:G7"/>
    <mergeCell ref="H4:H7"/>
    <mergeCell ref="T4:T7"/>
    <mergeCell ref="S6:S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8"/>
  <sheetViews>
    <sheetView workbookViewId="0" topLeftCell="AG1">
      <selection activeCell="E35" sqref="E35"/>
    </sheetView>
  </sheetViews>
  <sheetFormatPr defaultColWidth="9.875" defaultRowHeight="14.25" customHeight="1" zeroHeight="1"/>
  <cols>
    <col min="1" max="1" width="2.375" style="1" customWidth="1"/>
    <col min="2" max="2" width="12.375" style="3" customWidth="1"/>
    <col min="3" max="3" width="0.74609375" style="3" customWidth="1"/>
    <col min="4" max="31" width="8.875" style="3" customWidth="1"/>
    <col min="32" max="37" width="9.125" style="3" customWidth="1"/>
    <col min="38" max="44" width="8.875" style="3" customWidth="1"/>
    <col min="45" max="45" width="2.375" style="1" customWidth="1"/>
    <col min="46" max="46" width="9.875" style="3" customWidth="1"/>
    <col min="47" max="16384" width="0" style="3" hidden="1" customWidth="1"/>
  </cols>
  <sheetData>
    <row r="1" spans="2:46" ht="18.75" customHeight="1">
      <c r="B1" s="2"/>
      <c r="C1" s="2"/>
      <c r="D1" s="2"/>
      <c r="E1" s="2"/>
      <c r="F1" s="2"/>
      <c r="G1" s="2"/>
      <c r="I1" s="5" t="s">
        <v>146</v>
      </c>
      <c r="J1" s="120"/>
      <c r="K1" s="8"/>
      <c r="L1" s="8"/>
      <c r="M1" s="8"/>
      <c r="N1" s="8"/>
      <c r="O1" s="8"/>
      <c r="P1" s="8"/>
      <c r="Q1" s="2"/>
      <c r="R1" s="2"/>
      <c r="S1" s="2"/>
      <c r="T1" s="2"/>
      <c r="U1" s="121"/>
      <c r="V1" s="9"/>
      <c r="W1" s="9"/>
      <c r="X1" s="120"/>
      <c r="Y1" s="8"/>
      <c r="Z1" s="8"/>
      <c r="AA1" s="8"/>
      <c r="AB1" s="8"/>
      <c r="AC1" s="8"/>
      <c r="AD1" s="2"/>
      <c r="AE1" s="2"/>
      <c r="AF1" s="2"/>
      <c r="AG1" s="2"/>
      <c r="AH1" s="121"/>
      <c r="AI1" s="9"/>
      <c r="AJ1" s="120"/>
      <c r="AK1" s="9"/>
      <c r="AL1" s="120"/>
      <c r="AM1" s="8"/>
      <c r="AN1" s="8"/>
      <c r="AO1" s="8"/>
      <c r="AP1" s="8"/>
      <c r="AQ1" s="8"/>
      <c r="AR1" s="8"/>
      <c r="AS1" s="10" t="s">
        <v>1</v>
      </c>
      <c r="AT1" s="11"/>
    </row>
    <row r="2" spans="1:45" ht="5.25" customHeight="1">
      <c r="A2" s="12"/>
      <c r="B2" s="2"/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2"/>
      <c r="X2" s="2"/>
      <c r="Y2" s="2"/>
      <c r="Z2" s="2"/>
      <c r="AA2" s="2"/>
      <c r="AB2" s="13"/>
      <c r="AC2" s="13"/>
      <c r="AD2" s="13"/>
      <c r="AE2" s="13"/>
      <c r="AF2" s="13"/>
      <c r="AG2" s="13"/>
      <c r="AH2" s="13"/>
      <c r="AI2" s="13"/>
      <c r="AJ2" s="2"/>
      <c r="AK2" s="2"/>
      <c r="AL2" s="2"/>
      <c r="AM2" s="2"/>
      <c r="AN2" s="2"/>
      <c r="AO2" s="13"/>
      <c r="AP2" s="13"/>
      <c r="AQ2" s="13"/>
      <c r="AR2" s="13"/>
      <c r="AS2" s="14"/>
    </row>
    <row r="3" spans="1:45" ht="10.5" customHeight="1">
      <c r="A3" s="15"/>
      <c r="B3" s="16" t="s">
        <v>2</v>
      </c>
      <c r="C3" s="16"/>
      <c r="D3" s="17"/>
      <c r="E3" s="18"/>
      <c r="F3" s="16"/>
      <c r="G3" s="16"/>
      <c r="H3" s="16"/>
      <c r="P3" s="16"/>
      <c r="Q3" s="16"/>
      <c r="R3" s="17"/>
      <c r="S3" s="18"/>
      <c r="T3" s="16"/>
      <c r="U3" s="16"/>
      <c r="AB3" s="16"/>
      <c r="AD3" s="16"/>
      <c r="AE3" s="16"/>
      <c r="AF3" s="17"/>
      <c r="AG3" s="18"/>
      <c r="AH3" s="16"/>
      <c r="AO3" s="16"/>
      <c r="AP3" s="3" t="s">
        <v>3</v>
      </c>
      <c r="AQ3" s="16"/>
      <c r="AR3" s="16"/>
      <c r="AS3" s="19" t="s">
        <v>4</v>
      </c>
    </row>
    <row r="4" spans="1:45" s="41" customFormat="1" ht="4.5" customHeight="1">
      <c r="A4" s="20"/>
      <c r="B4" s="21"/>
      <c r="C4" s="22"/>
      <c r="D4" s="128" t="s">
        <v>147</v>
      </c>
      <c r="E4" s="129"/>
      <c r="F4" s="130"/>
      <c r="G4" s="130"/>
      <c r="H4" s="131"/>
      <c r="I4" s="56" t="s">
        <v>148</v>
      </c>
      <c r="J4" s="28"/>
      <c r="K4" s="132"/>
      <c r="L4" s="133"/>
      <c r="M4" s="133"/>
      <c r="N4" s="29"/>
      <c r="O4" s="134"/>
      <c r="P4" s="28"/>
      <c r="Q4" s="29"/>
      <c r="R4" s="135"/>
      <c r="S4" s="135"/>
      <c r="T4" s="135"/>
      <c r="U4" s="135"/>
      <c r="V4" s="135"/>
      <c r="W4" s="135"/>
      <c r="X4" s="135"/>
      <c r="Y4" s="23" t="s">
        <v>149</v>
      </c>
      <c r="Z4" s="136"/>
      <c r="AA4" s="137"/>
      <c r="AB4" s="137"/>
      <c r="AC4" s="36"/>
      <c r="AD4" s="28"/>
      <c r="AE4" s="132"/>
      <c r="AF4" s="138" t="s">
        <v>150</v>
      </c>
      <c r="AG4" s="139" t="s">
        <v>151</v>
      </c>
      <c r="AH4" s="138" t="s">
        <v>152</v>
      </c>
      <c r="AI4" s="56" t="s">
        <v>153</v>
      </c>
      <c r="AJ4" s="31"/>
      <c r="AK4" s="25"/>
      <c r="AL4" s="25"/>
      <c r="AM4" s="36"/>
      <c r="AN4" s="49" t="s">
        <v>154</v>
      </c>
      <c r="AO4" s="29"/>
      <c r="AP4" s="135"/>
      <c r="AQ4" s="135"/>
      <c r="AR4" s="135"/>
      <c r="AS4" s="40"/>
    </row>
    <row r="5" spans="1:45" s="41" customFormat="1" ht="4.5" customHeight="1">
      <c r="A5" s="140"/>
      <c r="B5" s="7"/>
      <c r="C5" s="44"/>
      <c r="D5" s="45"/>
      <c r="E5" s="141" t="s">
        <v>155</v>
      </c>
      <c r="F5" s="63" t="s">
        <v>156</v>
      </c>
      <c r="G5" s="142"/>
      <c r="H5" s="143"/>
      <c r="I5" s="144"/>
      <c r="J5" s="145"/>
      <c r="K5" s="146"/>
      <c r="L5" s="147" t="s">
        <v>157</v>
      </c>
      <c r="M5" s="133"/>
      <c r="N5" s="148"/>
      <c r="O5" s="149" t="s">
        <v>158</v>
      </c>
      <c r="P5" s="34"/>
      <c r="Q5" s="29"/>
      <c r="R5" s="135"/>
      <c r="S5" s="135"/>
      <c r="T5" s="135"/>
      <c r="U5" s="150"/>
      <c r="V5" s="151" t="s">
        <v>159</v>
      </c>
      <c r="W5" s="135"/>
      <c r="X5" s="135"/>
      <c r="Y5" s="48"/>
      <c r="Z5" s="152" t="s">
        <v>160</v>
      </c>
      <c r="AA5" s="153" t="s">
        <v>161</v>
      </c>
      <c r="AB5" s="154" t="s">
        <v>162</v>
      </c>
      <c r="AC5" s="36"/>
      <c r="AD5" s="28"/>
      <c r="AE5" s="132"/>
      <c r="AF5" s="155"/>
      <c r="AG5" s="156"/>
      <c r="AH5" s="155"/>
      <c r="AI5" s="45"/>
      <c r="AJ5" s="56" t="s">
        <v>163</v>
      </c>
      <c r="AK5" s="47" t="s">
        <v>26</v>
      </c>
      <c r="AL5" s="57" t="s">
        <v>164</v>
      </c>
      <c r="AM5" s="157" t="s">
        <v>165</v>
      </c>
      <c r="AN5" s="45"/>
      <c r="AO5" s="158" t="s">
        <v>166</v>
      </c>
      <c r="AP5" s="151" t="s">
        <v>167</v>
      </c>
      <c r="AQ5" s="159" t="s">
        <v>168</v>
      </c>
      <c r="AR5" s="158" t="s">
        <v>169</v>
      </c>
      <c r="AS5" s="59"/>
    </row>
    <row r="6" spans="1:45" s="41" customFormat="1" ht="4.5" customHeight="1">
      <c r="A6" s="60" t="s">
        <v>19</v>
      </c>
      <c r="B6" s="61"/>
      <c r="C6" s="62"/>
      <c r="D6" s="45"/>
      <c r="E6" s="160"/>
      <c r="F6" s="161"/>
      <c r="G6" s="26" t="s">
        <v>170</v>
      </c>
      <c r="H6" s="57" t="s">
        <v>171</v>
      </c>
      <c r="I6" s="144"/>
      <c r="J6" s="162" t="s">
        <v>172</v>
      </c>
      <c r="K6" s="163" t="s">
        <v>173</v>
      </c>
      <c r="L6" s="164"/>
      <c r="M6" s="163" t="s">
        <v>172</v>
      </c>
      <c r="N6" s="162" t="s">
        <v>173</v>
      </c>
      <c r="O6" s="144"/>
      <c r="P6" s="149" t="s">
        <v>174</v>
      </c>
      <c r="Q6" s="29"/>
      <c r="R6" s="165"/>
      <c r="S6" s="158" t="s">
        <v>175</v>
      </c>
      <c r="T6" s="158" t="s">
        <v>176</v>
      </c>
      <c r="U6" s="166" t="s">
        <v>177</v>
      </c>
      <c r="V6" s="167"/>
      <c r="W6" s="163" t="s">
        <v>172</v>
      </c>
      <c r="X6" s="163" t="s">
        <v>173</v>
      </c>
      <c r="Y6" s="48"/>
      <c r="Z6" s="168"/>
      <c r="AA6" s="144"/>
      <c r="AB6" s="144"/>
      <c r="AC6" s="149" t="s">
        <v>178</v>
      </c>
      <c r="AD6" s="169" t="s">
        <v>179</v>
      </c>
      <c r="AE6" s="170" t="s">
        <v>180</v>
      </c>
      <c r="AF6" s="155"/>
      <c r="AG6" s="156"/>
      <c r="AH6" s="155"/>
      <c r="AI6" s="45"/>
      <c r="AJ6" s="45"/>
      <c r="AK6" s="48"/>
      <c r="AL6" s="48"/>
      <c r="AM6" s="171"/>
      <c r="AN6" s="45"/>
      <c r="AO6" s="172"/>
      <c r="AP6" s="173"/>
      <c r="AQ6" s="174"/>
      <c r="AR6" s="175"/>
      <c r="AS6" s="59"/>
    </row>
    <row r="7" spans="1:45" s="74" customFormat="1" ht="33" customHeight="1">
      <c r="A7" s="64"/>
      <c r="B7" s="65"/>
      <c r="C7" s="66"/>
      <c r="D7" s="67"/>
      <c r="E7" s="176"/>
      <c r="F7" s="67"/>
      <c r="G7" s="177"/>
      <c r="H7" s="68"/>
      <c r="I7" s="178"/>
      <c r="J7" s="179"/>
      <c r="K7" s="180"/>
      <c r="L7" s="178"/>
      <c r="M7" s="180"/>
      <c r="N7" s="179"/>
      <c r="O7" s="178"/>
      <c r="P7" s="178"/>
      <c r="Q7" s="181" t="s">
        <v>172</v>
      </c>
      <c r="R7" s="181" t="s">
        <v>173</v>
      </c>
      <c r="S7" s="68"/>
      <c r="T7" s="68"/>
      <c r="U7" s="182"/>
      <c r="V7" s="183"/>
      <c r="W7" s="179"/>
      <c r="X7" s="179"/>
      <c r="Y7" s="68"/>
      <c r="Z7" s="184"/>
      <c r="AA7" s="178"/>
      <c r="AB7" s="178"/>
      <c r="AC7" s="178"/>
      <c r="AD7" s="185"/>
      <c r="AE7" s="186"/>
      <c r="AF7" s="185"/>
      <c r="AG7" s="187"/>
      <c r="AH7" s="185"/>
      <c r="AI7" s="67"/>
      <c r="AJ7" s="67"/>
      <c r="AK7" s="68"/>
      <c r="AL7" s="68"/>
      <c r="AM7" s="182"/>
      <c r="AN7" s="67"/>
      <c r="AO7" s="68"/>
      <c r="AP7" s="183"/>
      <c r="AQ7" s="188"/>
      <c r="AR7" s="189"/>
      <c r="AS7" s="73"/>
    </row>
    <row r="8" spans="1:45" s="74" customFormat="1" ht="3" customHeight="1">
      <c r="A8" s="75"/>
      <c r="B8" s="76"/>
      <c r="C8" s="77"/>
      <c r="D8" s="78"/>
      <c r="E8" s="79"/>
      <c r="F8" s="80"/>
      <c r="G8" s="81"/>
      <c r="H8" s="82"/>
      <c r="I8" s="79"/>
      <c r="J8" s="79"/>
      <c r="K8" s="83"/>
      <c r="L8" s="83"/>
      <c r="M8" s="83"/>
      <c r="N8" s="83"/>
      <c r="O8" s="84"/>
      <c r="P8" s="84"/>
      <c r="Q8" s="78"/>
      <c r="R8" s="79"/>
      <c r="S8" s="80"/>
      <c r="T8" s="81"/>
      <c r="U8" s="82"/>
      <c r="V8" s="79"/>
      <c r="W8" s="79"/>
      <c r="X8" s="83"/>
      <c r="Y8" s="83"/>
      <c r="Z8" s="83"/>
      <c r="AA8" s="83"/>
      <c r="AB8" s="84"/>
      <c r="AC8" s="84"/>
      <c r="AD8" s="78"/>
      <c r="AE8" s="79"/>
      <c r="AF8" s="80"/>
      <c r="AG8" s="81"/>
      <c r="AH8" s="82"/>
      <c r="AI8" s="79"/>
      <c r="AJ8" s="79"/>
      <c r="AK8" s="83"/>
      <c r="AL8" s="83"/>
      <c r="AM8" s="83"/>
      <c r="AN8" s="83"/>
      <c r="AO8" s="84"/>
      <c r="AP8" s="84"/>
      <c r="AQ8" s="84"/>
      <c r="AR8" s="84"/>
      <c r="AS8" s="85"/>
    </row>
    <row r="9" spans="1:45" s="74" customFormat="1" ht="9.75" customHeight="1">
      <c r="A9" s="86" t="s">
        <v>181</v>
      </c>
      <c r="B9" s="87" t="s">
        <v>182</v>
      </c>
      <c r="C9" s="88"/>
      <c r="D9" s="89">
        <v>10501199</v>
      </c>
      <c r="E9" s="89">
        <v>9068348</v>
      </c>
      <c r="F9" s="89">
        <v>1432851</v>
      </c>
      <c r="G9" s="89">
        <v>1116006</v>
      </c>
      <c r="H9" s="89">
        <v>316845</v>
      </c>
      <c r="I9" s="89">
        <v>434678</v>
      </c>
      <c r="J9" s="89">
        <v>1163120</v>
      </c>
      <c r="K9" s="89">
        <v>728442</v>
      </c>
      <c r="L9" s="89">
        <v>-30806</v>
      </c>
      <c r="M9" s="89">
        <v>406464</v>
      </c>
      <c r="N9" s="89">
        <v>437270</v>
      </c>
      <c r="O9" s="89">
        <v>456238</v>
      </c>
      <c r="P9" s="89">
        <v>-208456</v>
      </c>
      <c r="Q9" s="89">
        <v>70764</v>
      </c>
      <c r="R9" s="89">
        <v>279220</v>
      </c>
      <c r="S9" s="89">
        <v>186094</v>
      </c>
      <c r="T9" s="89">
        <v>350494</v>
      </c>
      <c r="U9" s="89">
        <v>128106</v>
      </c>
      <c r="V9" s="89">
        <v>9246</v>
      </c>
      <c r="W9" s="89">
        <v>21198</v>
      </c>
      <c r="X9" s="89">
        <v>11952</v>
      </c>
      <c r="Y9" s="89">
        <v>3567950</v>
      </c>
      <c r="Z9" s="89">
        <v>1938442</v>
      </c>
      <c r="AA9" s="89">
        <v>-87490</v>
      </c>
      <c r="AB9" s="89">
        <v>1716998</v>
      </c>
      <c r="AC9" s="89">
        <v>335047</v>
      </c>
      <c r="AD9" s="89">
        <v>729593</v>
      </c>
      <c r="AE9" s="89">
        <v>652358</v>
      </c>
      <c r="AF9" s="89">
        <v>14503827</v>
      </c>
      <c r="AG9" s="89">
        <v>1182175</v>
      </c>
      <c r="AH9" s="89">
        <v>15686002</v>
      </c>
      <c r="AI9" s="89">
        <v>3079011</v>
      </c>
      <c r="AJ9" s="89">
        <v>-408086</v>
      </c>
      <c r="AK9" s="89">
        <v>3645404</v>
      </c>
      <c r="AL9" s="89">
        <v>-405067</v>
      </c>
      <c r="AM9" s="89">
        <v>246760</v>
      </c>
      <c r="AN9" s="89">
        <v>18765013</v>
      </c>
      <c r="AO9" s="89">
        <v>1442866</v>
      </c>
      <c r="AP9" s="89">
        <v>4796773</v>
      </c>
      <c r="AQ9" s="89">
        <v>12269368</v>
      </c>
      <c r="AR9" s="89">
        <v>256006</v>
      </c>
      <c r="AS9" s="90" t="s">
        <v>181</v>
      </c>
    </row>
    <row r="10" spans="1:45" s="74" customFormat="1" ht="9.75" customHeight="1">
      <c r="A10" s="86" t="s">
        <v>29</v>
      </c>
      <c r="B10" s="87" t="s">
        <v>30</v>
      </c>
      <c r="C10" s="88"/>
      <c r="D10" s="89">
        <v>2188038</v>
      </c>
      <c r="E10" s="89">
        <v>1870117</v>
      </c>
      <c r="F10" s="89">
        <v>317921</v>
      </c>
      <c r="G10" s="89">
        <v>216067</v>
      </c>
      <c r="H10" s="89">
        <v>101854</v>
      </c>
      <c r="I10" s="89">
        <v>129967</v>
      </c>
      <c r="J10" s="89">
        <v>298489</v>
      </c>
      <c r="K10" s="89">
        <v>168522</v>
      </c>
      <c r="L10" s="89">
        <v>-20253</v>
      </c>
      <c r="M10" s="89">
        <v>85695</v>
      </c>
      <c r="N10" s="89">
        <v>105948</v>
      </c>
      <c r="O10" s="89">
        <v>147083</v>
      </c>
      <c r="P10" s="89">
        <v>-42246</v>
      </c>
      <c r="Q10" s="89">
        <v>16286</v>
      </c>
      <c r="R10" s="89">
        <v>58532</v>
      </c>
      <c r="S10" s="89">
        <v>29887</v>
      </c>
      <c r="T10" s="89">
        <v>134254</v>
      </c>
      <c r="U10" s="89">
        <v>25188</v>
      </c>
      <c r="V10" s="89">
        <v>3137</v>
      </c>
      <c r="W10" s="89">
        <v>7179</v>
      </c>
      <c r="X10" s="89">
        <v>4042</v>
      </c>
      <c r="Y10" s="89">
        <v>819124</v>
      </c>
      <c r="Z10" s="89">
        <v>478944</v>
      </c>
      <c r="AA10" s="89">
        <v>-61252</v>
      </c>
      <c r="AB10" s="89">
        <v>401432</v>
      </c>
      <c r="AC10" s="89">
        <v>97940</v>
      </c>
      <c r="AD10" s="89">
        <v>76142</v>
      </c>
      <c r="AE10" s="89">
        <v>227350</v>
      </c>
      <c r="AF10" s="89">
        <v>3137129</v>
      </c>
      <c r="AG10" s="89">
        <v>254788</v>
      </c>
      <c r="AH10" s="89">
        <v>3391917</v>
      </c>
      <c r="AI10" s="89">
        <v>889009</v>
      </c>
      <c r="AJ10" s="89">
        <v>-84654</v>
      </c>
      <c r="AK10" s="89">
        <v>862134</v>
      </c>
      <c r="AL10" s="89">
        <v>24962</v>
      </c>
      <c r="AM10" s="89">
        <v>86567</v>
      </c>
      <c r="AN10" s="89">
        <v>4280926</v>
      </c>
      <c r="AO10" s="89">
        <v>328856</v>
      </c>
      <c r="AP10" s="89">
        <v>1096669</v>
      </c>
      <c r="AQ10" s="89">
        <v>2765697</v>
      </c>
      <c r="AR10" s="89">
        <v>89704</v>
      </c>
      <c r="AS10" s="90" t="s">
        <v>29</v>
      </c>
    </row>
    <row r="11" spans="1:45" s="41" customFormat="1" ht="9.75" customHeight="1">
      <c r="A11" s="86" t="s">
        <v>31</v>
      </c>
      <c r="B11" s="87" t="s">
        <v>32</v>
      </c>
      <c r="C11" s="88"/>
      <c r="D11" s="89">
        <v>2225503</v>
      </c>
      <c r="E11" s="89">
        <v>1894807</v>
      </c>
      <c r="F11" s="89">
        <v>330696</v>
      </c>
      <c r="G11" s="89">
        <v>246468</v>
      </c>
      <c r="H11" s="89">
        <v>84228</v>
      </c>
      <c r="I11" s="89">
        <v>57448</v>
      </c>
      <c r="J11" s="89">
        <v>220306</v>
      </c>
      <c r="K11" s="89">
        <v>162858</v>
      </c>
      <c r="L11" s="89">
        <v>-58383</v>
      </c>
      <c r="M11" s="89">
        <v>45469</v>
      </c>
      <c r="N11" s="89">
        <v>103852</v>
      </c>
      <c r="O11" s="89">
        <v>113191</v>
      </c>
      <c r="P11" s="89">
        <v>-42302</v>
      </c>
      <c r="Q11" s="89">
        <v>13312</v>
      </c>
      <c r="R11" s="89">
        <v>55614</v>
      </c>
      <c r="S11" s="89">
        <v>25743</v>
      </c>
      <c r="T11" s="89">
        <v>109413</v>
      </c>
      <c r="U11" s="89">
        <v>20337</v>
      </c>
      <c r="V11" s="89">
        <v>2640</v>
      </c>
      <c r="W11" s="89">
        <v>6032</v>
      </c>
      <c r="X11" s="89">
        <v>3392</v>
      </c>
      <c r="Y11" s="89">
        <v>989369</v>
      </c>
      <c r="Z11" s="89">
        <v>518876</v>
      </c>
      <c r="AA11" s="89">
        <v>19223</v>
      </c>
      <c r="AB11" s="89">
        <v>451270</v>
      </c>
      <c r="AC11" s="89">
        <v>65940</v>
      </c>
      <c r="AD11" s="89">
        <v>102279</v>
      </c>
      <c r="AE11" s="89">
        <v>283050</v>
      </c>
      <c r="AF11" s="89">
        <v>3272320</v>
      </c>
      <c r="AG11" s="89">
        <v>298619</v>
      </c>
      <c r="AH11" s="89">
        <v>3570938</v>
      </c>
      <c r="AI11" s="89">
        <v>686741</v>
      </c>
      <c r="AJ11" s="89">
        <v>-88509</v>
      </c>
      <c r="AK11" s="89">
        <v>749143</v>
      </c>
      <c r="AL11" s="89">
        <v>-43759</v>
      </c>
      <c r="AM11" s="89">
        <v>69866</v>
      </c>
      <c r="AN11" s="89">
        <v>4257679</v>
      </c>
      <c r="AO11" s="89">
        <v>449590</v>
      </c>
      <c r="AP11" s="89">
        <v>989379</v>
      </c>
      <c r="AQ11" s="89">
        <v>2746204</v>
      </c>
      <c r="AR11" s="89">
        <v>72507</v>
      </c>
      <c r="AS11" s="90" t="s">
        <v>31</v>
      </c>
    </row>
    <row r="12" spans="1:45" s="41" customFormat="1" ht="9.75" customHeight="1">
      <c r="A12" s="86" t="s">
        <v>33</v>
      </c>
      <c r="B12" s="87" t="s">
        <v>34</v>
      </c>
      <c r="C12" s="88"/>
      <c r="D12" s="89">
        <v>4442082</v>
      </c>
      <c r="E12" s="89">
        <v>3876745</v>
      </c>
      <c r="F12" s="89">
        <v>565337</v>
      </c>
      <c r="G12" s="89">
        <v>421932</v>
      </c>
      <c r="H12" s="89">
        <v>143405</v>
      </c>
      <c r="I12" s="89">
        <v>224669</v>
      </c>
      <c r="J12" s="89">
        <v>492331</v>
      </c>
      <c r="K12" s="89">
        <v>267662</v>
      </c>
      <c r="L12" s="89">
        <v>-104732</v>
      </c>
      <c r="M12" s="89">
        <v>84036</v>
      </c>
      <c r="N12" s="89">
        <v>188768</v>
      </c>
      <c r="O12" s="89">
        <v>325961</v>
      </c>
      <c r="P12" s="89">
        <v>5416</v>
      </c>
      <c r="Q12" s="89">
        <v>80001</v>
      </c>
      <c r="R12" s="89">
        <v>74585</v>
      </c>
      <c r="S12" s="89">
        <v>73746</v>
      </c>
      <c r="T12" s="89">
        <v>208556</v>
      </c>
      <c r="U12" s="89">
        <v>38243</v>
      </c>
      <c r="V12" s="89">
        <v>3440</v>
      </c>
      <c r="W12" s="89">
        <v>7749</v>
      </c>
      <c r="X12" s="89">
        <v>4309</v>
      </c>
      <c r="Y12" s="89">
        <v>1516537</v>
      </c>
      <c r="Z12" s="89">
        <v>676572</v>
      </c>
      <c r="AA12" s="89">
        <v>111885</v>
      </c>
      <c r="AB12" s="89">
        <v>728080</v>
      </c>
      <c r="AC12" s="89">
        <v>86763</v>
      </c>
      <c r="AD12" s="89">
        <v>186340</v>
      </c>
      <c r="AE12" s="89">
        <v>454977</v>
      </c>
      <c r="AF12" s="89">
        <v>6183288</v>
      </c>
      <c r="AG12" s="89">
        <v>702939</v>
      </c>
      <c r="AH12" s="89">
        <v>6886227</v>
      </c>
      <c r="AI12" s="89">
        <v>1110080</v>
      </c>
      <c r="AJ12" s="89">
        <v>-269589</v>
      </c>
      <c r="AK12" s="89">
        <v>1465224</v>
      </c>
      <c r="AL12" s="89">
        <v>-182337</v>
      </c>
      <c r="AM12" s="89">
        <v>96782</v>
      </c>
      <c r="AN12" s="89">
        <v>7996307</v>
      </c>
      <c r="AO12" s="89">
        <v>518868</v>
      </c>
      <c r="AP12" s="89">
        <v>2063431</v>
      </c>
      <c r="AQ12" s="89">
        <v>5313786</v>
      </c>
      <c r="AR12" s="89">
        <v>100222</v>
      </c>
      <c r="AS12" s="90" t="s">
        <v>33</v>
      </c>
    </row>
    <row r="13" spans="1:45" s="41" customFormat="1" ht="9.75" customHeight="1">
      <c r="A13" s="86" t="s">
        <v>35</v>
      </c>
      <c r="B13" s="87" t="s">
        <v>36</v>
      </c>
      <c r="C13" s="88"/>
      <c r="D13" s="89">
        <v>1701815</v>
      </c>
      <c r="E13" s="89">
        <v>1451541</v>
      </c>
      <c r="F13" s="89">
        <v>250274</v>
      </c>
      <c r="G13" s="89">
        <v>193574</v>
      </c>
      <c r="H13" s="89">
        <v>56700</v>
      </c>
      <c r="I13" s="89">
        <v>32290</v>
      </c>
      <c r="J13" s="89">
        <v>160805</v>
      </c>
      <c r="K13" s="89">
        <v>128515</v>
      </c>
      <c r="L13" s="89">
        <v>-73549</v>
      </c>
      <c r="M13" s="89">
        <v>13978</v>
      </c>
      <c r="N13" s="89">
        <v>87527</v>
      </c>
      <c r="O13" s="89">
        <v>103887</v>
      </c>
      <c r="P13" s="89">
        <v>-20851</v>
      </c>
      <c r="Q13" s="89">
        <v>17609</v>
      </c>
      <c r="R13" s="89">
        <v>38460</v>
      </c>
      <c r="S13" s="89">
        <v>24680</v>
      </c>
      <c r="T13" s="89">
        <v>76562</v>
      </c>
      <c r="U13" s="89">
        <v>23496</v>
      </c>
      <c r="V13" s="89">
        <v>1952</v>
      </c>
      <c r="W13" s="89">
        <v>4480</v>
      </c>
      <c r="X13" s="89">
        <v>2528</v>
      </c>
      <c r="Y13" s="89">
        <v>894376</v>
      </c>
      <c r="Z13" s="89">
        <v>461052</v>
      </c>
      <c r="AA13" s="89">
        <v>27574</v>
      </c>
      <c r="AB13" s="89">
        <v>405750</v>
      </c>
      <c r="AC13" s="89">
        <v>77714</v>
      </c>
      <c r="AD13" s="89">
        <v>137774</v>
      </c>
      <c r="AE13" s="89">
        <v>190262</v>
      </c>
      <c r="AF13" s="89">
        <v>2628481</v>
      </c>
      <c r="AG13" s="89">
        <v>202272</v>
      </c>
      <c r="AH13" s="89">
        <v>2830753</v>
      </c>
      <c r="AI13" s="89">
        <v>755666</v>
      </c>
      <c r="AJ13" s="89">
        <v>-81714</v>
      </c>
      <c r="AK13" s="89">
        <v>767060</v>
      </c>
      <c r="AL13" s="89">
        <v>18252</v>
      </c>
      <c r="AM13" s="89">
        <v>52068</v>
      </c>
      <c r="AN13" s="89">
        <v>3586419</v>
      </c>
      <c r="AO13" s="89">
        <v>406912</v>
      </c>
      <c r="AP13" s="89">
        <v>895783</v>
      </c>
      <c r="AQ13" s="89">
        <v>2229704</v>
      </c>
      <c r="AR13" s="89">
        <v>54020</v>
      </c>
      <c r="AS13" s="90" t="s">
        <v>35</v>
      </c>
    </row>
    <row r="14" spans="1:45" s="41" customFormat="1" ht="9.75" customHeight="1">
      <c r="A14" s="86" t="s">
        <v>37</v>
      </c>
      <c r="B14" s="87" t="s">
        <v>38</v>
      </c>
      <c r="C14" s="88"/>
      <c r="D14" s="89">
        <v>2024331</v>
      </c>
      <c r="E14" s="89">
        <v>1709546</v>
      </c>
      <c r="F14" s="89">
        <v>314785</v>
      </c>
      <c r="G14" s="89">
        <v>228782</v>
      </c>
      <c r="H14" s="89">
        <v>86003</v>
      </c>
      <c r="I14" s="89">
        <v>88055</v>
      </c>
      <c r="J14" s="89">
        <v>243833</v>
      </c>
      <c r="K14" s="89">
        <v>155778</v>
      </c>
      <c r="L14" s="89">
        <v>-55653</v>
      </c>
      <c r="M14" s="89">
        <v>42343</v>
      </c>
      <c r="N14" s="89">
        <v>97996</v>
      </c>
      <c r="O14" s="89">
        <v>140973</v>
      </c>
      <c r="P14" s="89">
        <v>-38599</v>
      </c>
      <c r="Q14" s="89">
        <v>15816</v>
      </c>
      <c r="R14" s="89">
        <v>54415</v>
      </c>
      <c r="S14" s="89">
        <v>33782</v>
      </c>
      <c r="T14" s="89">
        <v>99447</v>
      </c>
      <c r="U14" s="89">
        <v>46343</v>
      </c>
      <c r="V14" s="89">
        <v>2735</v>
      </c>
      <c r="W14" s="89">
        <v>6102</v>
      </c>
      <c r="X14" s="89">
        <v>3367</v>
      </c>
      <c r="Y14" s="89">
        <v>838933</v>
      </c>
      <c r="Z14" s="89">
        <v>332990</v>
      </c>
      <c r="AA14" s="89">
        <v>6953</v>
      </c>
      <c r="AB14" s="89">
        <v>498990</v>
      </c>
      <c r="AC14" s="89">
        <v>72087</v>
      </c>
      <c r="AD14" s="89">
        <v>168697</v>
      </c>
      <c r="AE14" s="89">
        <v>258206</v>
      </c>
      <c r="AF14" s="89">
        <v>2951319</v>
      </c>
      <c r="AG14" s="89">
        <v>253086</v>
      </c>
      <c r="AH14" s="89">
        <v>3204405</v>
      </c>
      <c r="AI14" s="89">
        <v>573767</v>
      </c>
      <c r="AJ14" s="89">
        <v>-89869</v>
      </c>
      <c r="AK14" s="89">
        <v>687515</v>
      </c>
      <c r="AL14" s="89">
        <v>-93885</v>
      </c>
      <c r="AM14" s="89">
        <v>70006</v>
      </c>
      <c r="AN14" s="89">
        <v>3778173</v>
      </c>
      <c r="AO14" s="89">
        <v>250074</v>
      </c>
      <c r="AP14" s="89">
        <v>884948</v>
      </c>
      <c r="AQ14" s="89">
        <v>2570409</v>
      </c>
      <c r="AR14" s="89">
        <v>72741</v>
      </c>
      <c r="AS14" s="90" t="s">
        <v>37</v>
      </c>
    </row>
    <row r="15" spans="1:45" s="41" customFormat="1" ht="9.75" customHeight="1">
      <c r="A15" s="86" t="s">
        <v>39</v>
      </c>
      <c r="B15" s="87" t="s">
        <v>40</v>
      </c>
      <c r="C15" s="88"/>
      <c r="D15" s="89">
        <v>3727757</v>
      </c>
      <c r="E15" s="89">
        <v>3322121</v>
      </c>
      <c r="F15" s="89">
        <v>405636</v>
      </c>
      <c r="G15" s="89">
        <v>296780</v>
      </c>
      <c r="H15" s="89">
        <v>108856</v>
      </c>
      <c r="I15" s="89">
        <v>181299</v>
      </c>
      <c r="J15" s="89">
        <v>350984</v>
      </c>
      <c r="K15" s="89">
        <v>169685</v>
      </c>
      <c r="L15" s="89">
        <v>-65458</v>
      </c>
      <c r="M15" s="89">
        <v>59404</v>
      </c>
      <c r="N15" s="89">
        <v>124862</v>
      </c>
      <c r="O15" s="89">
        <v>243818</v>
      </c>
      <c r="P15" s="89">
        <v>-13515</v>
      </c>
      <c r="Q15" s="89">
        <v>27522</v>
      </c>
      <c r="R15" s="89">
        <v>41037</v>
      </c>
      <c r="S15" s="89">
        <v>64560</v>
      </c>
      <c r="T15" s="89">
        <v>163702</v>
      </c>
      <c r="U15" s="89">
        <v>29072</v>
      </c>
      <c r="V15" s="89">
        <v>2938</v>
      </c>
      <c r="W15" s="89">
        <v>6724</v>
      </c>
      <c r="X15" s="89">
        <v>3786</v>
      </c>
      <c r="Y15" s="89">
        <v>1795137</v>
      </c>
      <c r="Z15" s="89">
        <v>1014148</v>
      </c>
      <c r="AA15" s="89">
        <v>136680</v>
      </c>
      <c r="AB15" s="89">
        <v>644309</v>
      </c>
      <c r="AC15" s="89">
        <v>43388</v>
      </c>
      <c r="AD15" s="89">
        <v>274361</v>
      </c>
      <c r="AE15" s="89">
        <v>326560</v>
      </c>
      <c r="AF15" s="89">
        <v>5704193</v>
      </c>
      <c r="AG15" s="89">
        <v>467024</v>
      </c>
      <c r="AH15" s="89">
        <v>6171218</v>
      </c>
      <c r="AI15" s="89">
        <v>749814</v>
      </c>
      <c r="AJ15" s="89">
        <v>-245674</v>
      </c>
      <c r="AK15" s="89">
        <v>947995</v>
      </c>
      <c r="AL15" s="89">
        <v>-30768</v>
      </c>
      <c r="AM15" s="89">
        <v>78261</v>
      </c>
      <c r="AN15" s="89">
        <v>6921032</v>
      </c>
      <c r="AO15" s="89">
        <v>905154</v>
      </c>
      <c r="AP15" s="89">
        <v>1349561</v>
      </c>
      <c r="AQ15" s="89">
        <v>4585117</v>
      </c>
      <c r="AR15" s="89">
        <v>81199</v>
      </c>
      <c r="AS15" s="90" t="s">
        <v>39</v>
      </c>
    </row>
    <row r="16" spans="1:45" s="41" customFormat="1" ht="9.75" customHeight="1">
      <c r="A16" s="86" t="s">
        <v>41</v>
      </c>
      <c r="B16" s="87" t="s">
        <v>42</v>
      </c>
      <c r="C16" s="88"/>
      <c r="D16" s="89">
        <v>5647621</v>
      </c>
      <c r="E16" s="89">
        <v>4751516</v>
      </c>
      <c r="F16" s="89">
        <v>896105</v>
      </c>
      <c r="G16" s="89">
        <v>664396</v>
      </c>
      <c r="H16" s="89">
        <v>231709</v>
      </c>
      <c r="I16" s="89">
        <v>287328</v>
      </c>
      <c r="J16" s="89">
        <v>601732</v>
      </c>
      <c r="K16" s="89">
        <v>314403</v>
      </c>
      <c r="L16" s="89">
        <v>-111021</v>
      </c>
      <c r="M16" s="89">
        <v>103406</v>
      </c>
      <c r="N16" s="89">
        <v>214427</v>
      </c>
      <c r="O16" s="89">
        <v>392940</v>
      </c>
      <c r="P16" s="89">
        <v>-23245</v>
      </c>
      <c r="Q16" s="89">
        <v>69820</v>
      </c>
      <c r="R16" s="89">
        <v>93065</v>
      </c>
      <c r="S16" s="89">
        <v>72355</v>
      </c>
      <c r="T16" s="89">
        <v>258086</v>
      </c>
      <c r="U16" s="89">
        <v>85745</v>
      </c>
      <c r="V16" s="89">
        <v>5410</v>
      </c>
      <c r="W16" s="89">
        <v>12321</v>
      </c>
      <c r="X16" s="89">
        <v>6911</v>
      </c>
      <c r="Y16" s="89">
        <v>2510029</v>
      </c>
      <c r="Z16" s="89">
        <v>1280228</v>
      </c>
      <c r="AA16" s="89">
        <v>-3874</v>
      </c>
      <c r="AB16" s="89">
        <v>1233674</v>
      </c>
      <c r="AC16" s="89">
        <v>243901</v>
      </c>
      <c r="AD16" s="89">
        <v>394503</v>
      </c>
      <c r="AE16" s="89">
        <v>595270</v>
      </c>
      <c r="AF16" s="89">
        <v>8444978</v>
      </c>
      <c r="AG16" s="89">
        <v>896606</v>
      </c>
      <c r="AH16" s="89">
        <v>9341584</v>
      </c>
      <c r="AI16" s="89">
        <v>326188</v>
      </c>
      <c r="AJ16" s="89">
        <v>-373457</v>
      </c>
      <c r="AK16" s="89">
        <v>1306047</v>
      </c>
      <c r="AL16" s="89">
        <v>-748905</v>
      </c>
      <c r="AM16" s="89">
        <v>142502</v>
      </c>
      <c r="AN16" s="89">
        <v>9667771</v>
      </c>
      <c r="AO16" s="89">
        <v>902898</v>
      </c>
      <c r="AP16" s="89">
        <v>2091631</v>
      </c>
      <c r="AQ16" s="89">
        <v>6525330</v>
      </c>
      <c r="AR16" s="89">
        <v>147912</v>
      </c>
      <c r="AS16" s="90" t="s">
        <v>41</v>
      </c>
    </row>
    <row r="17" spans="1:45" s="41" customFormat="1" ht="9.75" customHeight="1">
      <c r="A17" s="86" t="s">
        <v>43</v>
      </c>
      <c r="B17" s="87" t="s">
        <v>44</v>
      </c>
      <c r="C17" s="88"/>
      <c r="D17" s="89">
        <v>4276825</v>
      </c>
      <c r="E17" s="89">
        <v>3805048</v>
      </c>
      <c r="F17" s="89">
        <v>471777</v>
      </c>
      <c r="G17" s="89">
        <v>333697</v>
      </c>
      <c r="H17" s="89">
        <v>138080</v>
      </c>
      <c r="I17" s="89">
        <v>143189</v>
      </c>
      <c r="J17" s="89">
        <v>385923</v>
      </c>
      <c r="K17" s="89">
        <v>242734</v>
      </c>
      <c r="L17" s="89">
        <v>-77428</v>
      </c>
      <c r="M17" s="89">
        <v>68083</v>
      </c>
      <c r="N17" s="89">
        <v>145511</v>
      </c>
      <c r="O17" s="89">
        <v>216955</v>
      </c>
      <c r="P17" s="89">
        <v>-66258</v>
      </c>
      <c r="Q17" s="89">
        <v>26245</v>
      </c>
      <c r="R17" s="89">
        <v>92503</v>
      </c>
      <c r="S17" s="89">
        <v>77802</v>
      </c>
      <c r="T17" s="89">
        <v>148552</v>
      </c>
      <c r="U17" s="89">
        <v>56860</v>
      </c>
      <c r="V17" s="89">
        <v>3662</v>
      </c>
      <c r="W17" s="89">
        <v>8382</v>
      </c>
      <c r="X17" s="89">
        <v>4720</v>
      </c>
      <c r="Y17" s="89">
        <v>1833192</v>
      </c>
      <c r="Z17" s="89">
        <v>1166341</v>
      </c>
      <c r="AA17" s="89">
        <v>42755</v>
      </c>
      <c r="AB17" s="89">
        <v>624096</v>
      </c>
      <c r="AC17" s="89">
        <v>76144</v>
      </c>
      <c r="AD17" s="89">
        <v>159460</v>
      </c>
      <c r="AE17" s="89">
        <v>388493</v>
      </c>
      <c r="AF17" s="89">
        <v>6253206</v>
      </c>
      <c r="AG17" s="89">
        <v>469900</v>
      </c>
      <c r="AH17" s="89">
        <v>6723105</v>
      </c>
      <c r="AI17" s="89">
        <v>568328</v>
      </c>
      <c r="AJ17" s="89">
        <v>-244007</v>
      </c>
      <c r="AK17" s="89">
        <v>929132</v>
      </c>
      <c r="AL17" s="89">
        <v>-213840</v>
      </c>
      <c r="AM17" s="89">
        <v>97043</v>
      </c>
      <c r="AN17" s="89">
        <v>7291434</v>
      </c>
      <c r="AO17" s="89">
        <v>965089</v>
      </c>
      <c r="AP17" s="89">
        <v>1321604</v>
      </c>
      <c r="AQ17" s="89">
        <v>4904036</v>
      </c>
      <c r="AR17" s="89">
        <v>100705</v>
      </c>
      <c r="AS17" s="90" t="s">
        <v>43</v>
      </c>
    </row>
    <row r="18" spans="1:45" s="41" customFormat="1" ht="9.75" customHeight="1">
      <c r="A18" s="91" t="s">
        <v>45</v>
      </c>
      <c r="B18" s="92" t="s">
        <v>46</v>
      </c>
      <c r="C18" s="93"/>
      <c r="D18" s="94">
        <v>3950532</v>
      </c>
      <c r="E18" s="94">
        <v>3473607</v>
      </c>
      <c r="F18" s="94">
        <v>476925</v>
      </c>
      <c r="G18" s="94">
        <v>362755</v>
      </c>
      <c r="H18" s="94">
        <v>114170</v>
      </c>
      <c r="I18" s="94">
        <v>328777</v>
      </c>
      <c r="J18" s="94">
        <v>534202</v>
      </c>
      <c r="K18" s="94">
        <v>205425</v>
      </c>
      <c r="L18" s="94">
        <v>-30818</v>
      </c>
      <c r="M18" s="94">
        <v>104912</v>
      </c>
      <c r="N18" s="94">
        <v>135730</v>
      </c>
      <c r="O18" s="94">
        <v>356250</v>
      </c>
      <c r="P18" s="94">
        <v>23778</v>
      </c>
      <c r="Q18" s="94">
        <v>89096</v>
      </c>
      <c r="R18" s="94">
        <v>65317</v>
      </c>
      <c r="S18" s="94">
        <v>88797</v>
      </c>
      <c r="T18" s="94">
        <v>146847</v>
      </c>
      <c r="U18" s="94">
        <v>96828</v>
      </c>
      <c r="V18" s="94">
        <v>3344</v>
      </c>
      <c r="W18" s="94">
        <v>7723</v>
      </c>
      <c r="X18" s="94">
        <v>4378</v>
      </c>
      <c r="Y18" s="94">
        <v>1508400</v>
      </c>
      <c r="Z18" s="94">
        <v>936920</v>
      </c>
      <c r="AA18" s="94">
        <v>14680</v>
      </c>
      <c r="AB18" s="94">
        <v>556801</v>
      </c>
      <c r="AC18" s="94">
        <v>59289</v>
      </c>
      <c r="AD18" s="94">
        <v>154577</v>
      </c>
      <c r="AE18" s="94">
        <v>342935</v>
      </c>
      <c r="AF18" s="89">
        <v>5787709</v>
      </c>
      <c r="AG18" s="89">
        <v>492632</v>
      </c>
      <c r="AH18" s="89">
        <v>6280341</v>
      </c>
      <c r="AI18" s="89">
        <v>338965</v>
      </c>
      <c r="AJ18" s="89">
        <v>-206869</v>
      </c>
      <c r="AK18" s="89">
        <v>697574</v>
      </c>
      <c r="AL18" s="89">
        <v>-242291</v>
      </c>
      <c r="AM18" s="89">
        <v>90551</v>
      </c>
      <c r="AN18" s="89">
        <v>6619306</v>
      </c>
      <c r="AO18" s="89">
        <v>752915</v>
      </c>
      <c r="AP18" s="89">
        <v>1159388</v>
      </c>
      <c r="AQ18" s="89">
        <v>4613108</v>
      </c>
      <c r="AR18" s="89">
        <v>93895</v>
      </c>
      <c r="AS18" s="95" t="s">
        <v>45</v>
      </c>
    </row>
    <row r="19" spans="1:45" s="41" customFormat="1" ht="9.75" customHeight="1">
      <c r="A19" s="86" t="s">
        <v>47</v>
      </c>
      <c r="B19" s="87" t="s">
        <v>48</v>
      </c>
      <c r="C19" s="88"/>
      <c r="D19" s="89">
        <v>15615626</v>
      </c>
      <c r="E19" s="89">
        <v>13692952</v>
      </c>
      <c r="F19" s="89">
        <v>1922674</v>
      </c>
      <c r="G19" s="89">
        <v>1331133</v>
      </c>
      <c r="H19" s="89">
        <v>591541</v>
      </c>
      <c r="I19" s="89">
        <v>573831</v>
      </c>
      <c r="J19" s="89">
        <v>1160192</v>
      </c>
      <c r="K19" s="89">
        <v>586361</v>
      </c>
      <c r="L19" s="89">
        <v>-280760</v>
      </c>
      <c r="M19" s="89">
        <v>193263</v>
      </c>
      <c r="N19" s="89">
        <v>474023</v>
      </c>
      <c r="O19" s="89">
        <v>846046</v>
      </c>
      <c r="P19" s="89">
        <v>50968</v>
      </c>
      <c r="Q19" s="89">
        <v>152364</v>
      </c>
      <c r="R19" s="89">
        <v>101396</v>
      </c>
      <c r="S19" s="89">
        <v>298792</v>
      </c>
      <c r="T19" s="89">
        <v>448395</v>
      </c>
      <c r="U19" s="89">
        <v>47891</v>
      </c>
      <c r="V19" s="89">
        <v>8545</v>
      </c>
      <c r="W19" s="89">
        <v>19487</v>
      </c>
      <c r="X19" s="89">
        <v>10942</v>
      </c>
      <c r="Y19" s="89">
        <v>4656548</v>
      </c>
      <c r="Z19" s="89">
        <v>2199031</v>
      </c>
      <c r="AA19" s="89">
        <v>78214</v>
      </c>
      <c r="AB19" s="89">
        <v>2379303</v>
      </c>
      <c r="AC19" s="89">
        <v>40266</v>
      </c>
      <c r="AD19" s="89">
        <v>818202</v>
      </c>
      <c r="AE19" s="89">
        <v>1520835</v>
      </c>
      <c r="AF19" s="89">
        <v>20846005</v>
      </c>
      <c r="AG19" s="89">
        <v>1236594</v>
      </c>
      <c r="AH19" s="89">
        <v>22082599</v>
      </c>
      <c r="AI19" s="89">
        <v>2375539</v>
      </c>
      <c r="AJ19" s="89">
        <v>-647212</v>
      </c>
      <c r="AK19" s="89">
        <v>2390937</v>
      </c>
      <c r="AL19" s="89">
        <v>405623</v>
      </c>
      <c r="AM19" s="89">
        <v>226191</v>
      </c>
      <c r="AN19" s="89">
        <v>24458139</v>
      </c>
      <c r="AO19" s="89">
        <v>1630033</v>
      </c>
      <c r="AP19" s="89">
        <v>3346771</v>
      </c>
      <c r="AQ19" s="89">
        <v>19246599</v>
      </c>
      <c r="AR19" s="89">
        <v>234736</v>
      </c>
      <c r="AS19" s="90" t="s">
        <v>47</v>
      </c>
    </row>
    <row r="20" spans="1:45" s="41" customFormat="1" ht="9.75" customHeight="1">
      <c r="A20" s="86" t="s">
        <v>49</v>
      </c>
      <c r="B20" s="87" t="s">
        <v>50</v>
      </c>
      <c r="C20" s="88"/>
      <c r="D20" s="89">
        <v>13018863</v>
      </c>
      <c r="E20" s="89">
        <v>11716764</v>
      </c>
      <c r="F20" s="89">
        <v>1302099</v>
      </c>
      <c r="G20" s="89">
        <v>887157</v>
      </c>
      <c r="H20" s="89">
        <v>414942</v>
      </c>
      <c r="I20" s="89">
        <v>433174</v>
      </c>
      <c r="J20" s="89">
        <v>981553</v>
      </c>
      <c r="K20" s="89">
        <v>548379</v>
      </c>
      <c r="L20" s="89">
        <v>-166876</v>
      </c>
      <c r="M20" s="89">
        <v>175724</v>
      </c>
      <c r="N20" s="89">
        <v>342600</v>
      </c>
      <c r="O20" s="89">
        <v>591852</v>
      </c>
      <c r="P20" s="89">
        <v>-118426</v>
      </c>
      <c r="Q20" s="89">
        <v>76745</v>
      </c>
      <c r="R20" s="89">
        <v>195171</v>
      </c>
      <c r="S20" s="89">
        <v>293439</v>
      </c>
      <c r="T20" s="89">
        <v>329446</v>
      </c>
      <c r="U20" s="89">
        <v>87393</v>
      </c>
      <c r="V20" s="89">
        <v>8198</v>
      </c>
      <c r="W20" s="89">
        <v>18806</v>
      </c>
      <c r="X20" s="89">
        <v>10608</v>
      </c>
      <c r="Y20" s="89">
        <v>4716407</v>
      </c>
      <c r="Z20" s="89">
        <v>2248511</v>
      </c>
      <c r="AA20" s="89">
        <v>66911</v>
      </c>
      <c r="AB20" s="89">
        <v>2400985</v>
      </c>
      <c r="AC20" s="89">
        <v>129338</v>
      </c>
      <c r="AD20" s="89">
        <v>923763</v>
      </c>
      <c r="AE20" s="89">
        <v>1347884</v>
      </c>
      <c r="AF20" s="89">
        <v>18168444</v>
      </c>
      <c r="AG20" s="89">
        <v>1501123</v>
      </c>
      <c r="AH20" s="89">
        <v>19669567</v>
      </c>
      <c r="AI20" s="89">
        <v>1513864</v>
      </c>
      <c r="AJ20" s="89">
        <v>-789445</v>
      </c>
      <c r="AK20" s="89">
        <v>2009234</v>
      </c>
      <c r="AL20" s="89">
        <v>-139687</v>
      </c>
      <c r="AM20" s="89">
        <v>433762</v>
      </c>
      <c r="AN20" s="89">
        <v>21183431</v>
      </c>
      <c r="AO20" s="89">
        <v>1525977</v>
      </c>
      <c r="AP20" s="89">
        <v>3343481</v>
      </c>
      <c r="AQ20" s="89">
        <v>15872013</v>
      </c>
      <c r="AR20" s="89">
        <v>441960</v>
      </c>
      <c r="AS20" s="90" t="s">
        <v>49</v>
      </c>
    </row>
    <row r="21" spans="1:45" s="41" customFormat="1" ht="9.75" customHeight="1">
      <c r="A21" s="86" t="s">
        <v>51</v>
      </c>
      <c r="B21" s="87" t="s">
        <v>52</v>
      </c>
      <c r="C21" s="88"/>
      <c r="D21" s="89">
        <v>33414992</v>
      </c>
      <c r="E21" s="89">
        <v>27619630</v>
      </c>
      <c r="F21" s="89">
        <v>5795362</v>
      </c>
      <c r="G21" s="89">
        <v>3251985</v>
      </c>
      <c r="H21" s="89">
        <v>2543377</v>
      </c>
      <c r="I21" s="89">
        <v>5548561</v>
      </c>
      <c r="J21" s="89">
        <v>10170501</v>
      </c>
      <c r="K21" s="89">
        <v>4621939</v>
      </c>
      <c r="L21" s="89">
        <v>705798</v>
      </c>
      <c r="M21" s="89">
        <v>3753532</v>
      </c>
      <c r="N21" s="89">
        <v>3047733</v>
      </c>
      <c r="O21" s="89">
        <v>4810009</v>
      </c>
      <c r="P21" s="89">
        <v>262279</v>
      </c>
      <c r="Q21" s="89">
        <v>1793608</v>
      </c>
      <c r="R21" s="89">
        <v>1531329</v>
      </c>
      <c r="S21" s="89">
        <v>2166398</v>
      </c>
      <c r="T21" s="89">
        <v>1481314</v>
      </c>
      <c r="U21" s="89">
        <v>900018</v>
      </c>
      <c r="V21" s="89">
        <v>32754</v>
      </c>
      <c r="W21" s="89">
        <v>75631</v>
      </c>
      <c r="X21" s="89">
        <v>42877</v>
      </c>
      <c r="Y21" s="89">
        <v>21123066</v>
      </c>
      <c r="Z21" s="89">
        <v>11406061</v>
      </c>
      <c r="AA21" s="89">
        <v>4520322</v>
      </c>
      <c r="AB21" s="89">
        <v>5196683</v>
      </c>
      <c r="AC21" s="89">
        <v>10142</v>
      </c>
      <c r="AD21" s="89">
        <v>1714304</v>
      </c>
      <c r="AE21" s="89">
        <v>3472237</v>
      </c>
      <c r="AF21" s="89">
        <v>60086619</v>
      </c>
      <c r="AG21" s="89">
        <v>5337168</v>
      </c>
      <c r="AH21" s="89">
        <v>65423786</v>
      </c>
      <c r="AI21" s="96" t="s">
        <v>73</v>
      </c>
      <c r="AJ21" s="96" t="s">
        <v>73</v>
      </c>
      <c r="AK21" s="96" t="s">
        <v>73</v>
      </c>
      <c r="AL21" s="96" t="s">
        <v>73</v>
      </c>
      <c r="AM21" s="96" t="s">
        <v>73</v>
      </c>
      <c r="AN21" s="96" t="s">
        <v>73</v>
      </c>
      <c r="AO21" s="96" t="s">
        <v>73</v>
      </c>
      <c r="AP21" s="96" t="s">
        <v>73</v>
      </c>
      <c r="AQ21" s="96" t="s">
        <v>73</v>
      </c>
      <c r="AR21" s="96" t="s">
        <v>73</v>
      </c>
      <c r="AS21" s="90" t="s">
        <v>51</v>
      </c>
    </row>
    <row r="22" spans="1:45" s="41" customFormat="1" ht="9.75" customHeight="1">
      <c r="A22" s="86" t="s">
        <v>53</v>
      </c>
      <c r="B22" s="87" t="s">
        <v>54</v>
      </c>
      <c r="C22" s="88"/>
      <c r="D22" s="89">
        <v>21736853</v>
      </c>
      <c r="E22" s="89">
        <v>19156962</v>
      </c>
      <c r="F22" s="89">
        <v>2579891</v>
      </c>
      <c r="G22" s="89">
        <v>1838711</v>
      </c>
      <c r="H22" s="89">
        <v>741180</v>
      </c>
      <c r="I22" s="89">
        <v>826980</v>
      </c>
      <c r="J22" s="89">
        <v>1856644</v>
      </c>
      <c r="K22" s="89">
        <v>1029664</v>
      </c>
      <c r="L22" s="89">
        <v>-151750</v>
      </c>
      <c r="M22" s="89">
        <v>558163</v>
      </c>
      <c r="N22" s="89">
        <v>709913</v>
      </c>
      <c r="O22" s="89">
        <v>964704</v>
      </c>
      <c r="P22" s="89">
        <v>-132345</v>
      </c>
      <c r="Q22" s="89">
        <v>169230</v>
      </c>
      <c r="R22" s="89">
        <v>301575</v>
      </c>
      <c r="S22" s="89">
        <v>231020</v>
      </c>
      <c r="T22" s="89">
        <v>583287</v>
      </c>
      <c r="U22" s="89">
        <v>282742</v>
      </c>
      <c r="V22" s="89">
        <v>14025</v>
      </c>
      <c r="W22" s="89">
        <v>32201</v>
      </c>
      <c r="X22" s="89">
        <v>18176</v>
      </c>
      <c r="Y22" s="89">
        <v>5607177</v>
      </c>
      <c r="Z22" s="89">
        <v>2373386</v>
      </c>
      <c r="AA22" s="89">
        <v>102153</v>
      </c>
      <c r="AB22" s="89">
        <v>3131639</v>
      </c>
      <c r="AC22" s="89">
        <v>25271</v>
      </c>
      <c r="AD22" s="89">
        <v>1115850</v>
      </c>
      <c r="AE22" s="89">
        <v>1990519</v>
      </c>
      <c r="AF22" s="89">
        <v>28171010</v>
      </c>
      <c r="AG22" s="89">
        <v>3129081</v>
      </c>
      <c r="AH22" s="89">
        <v>31300091</v>
      </c>
      <c r="AI22" s="89">
        <v>-417226</v>
      </c>
      <c r="AJ22" s="89">
        <v>-1147248</v>
      </c>
      <c r="AK22" s="89">
        <v>2149855</v>
      </c>
      <c r="AL22" s="89">
        <v>-1844650</v>
      </c>
      <c r="AM22" s="89">
        <v>424818</v>
      </c>
      <c r="AN22" s="89">
        <v>30882865</v>
      </c>
      <c r="AO22" s="89">
        <v>1328290</v>
      </c>
      <c r="AP22" s="89">
        <v>5127186</v>
      </c>
      <c r="AQ22" s="89">
        <v>23988546</v>
      </c>
      <c r="AR22" s="89">
        <v>438843</v>
      </c>
      <c r="AS22" s="90" t="s">
        <v>53</v>
      </c>
    </row>
    <row r="23" spans="1:45" s="41" customFormat="1" ht="9.75" customHeight="1">
      <c r="A23" s="86" t="s">
        <v>55</v>
      </c>
      <c r="B23" s="87" t="s">
        <v>56</v>
      </c>
      <c r="C23" s="88"/>
      <c r="D23" s="89">
        <v>4445107</v>
      </c>
      <c r="E23" s="89">
        <v>3748192</v>
      </c>
      <c r="F23" s="89">
        <v>696915</v>
      </c>
      <c r="G23" s="89">
        <v>527445</v>
      </c>
      <c r="H23" s="89">
        <v>169470</v>
      </c>
      <c r="I23" s="89">
        <v>304487</v>
      </c>
      <c r="J23" s="89">
        <v>615006</v>
      </c>
      <c r="K23" s="89">
        <v>310519</v>
      </c>
      <c r="L23" s="89">
        <v>-24330</v>
      </c>
      <c r="M23" s="89">
        <v>188714</v>
      </c>
      <c r="N23" s="89">
        <v>213044</v>
      </c>
      <c r="O23" s="89">
        <v>325399</v>
      </c>
      <c r="P23" s="89">
        <v>-61947</v>
      </c>
      <c r="Q23" s="89">
        <v>31166</v>
      </c>
      <c r="R23" s="89">
        <v>93113</v>
      </c>
      <c r="S23" s="89">
        <v>80749</v>
      </c>
      <c r="T23" s="89">
        <v>172135</v>
      </c>
      <c r="U23" s="89">
        <v>134462</v>
      </c>
      <c r="V23" s="89">
        <v>3418</v>
      </c>
      <c r="W23" s="89">
        <v>7780</v>
      </c>
      <c r="X23" s="89">
        <v>4362</v>
      </c>
      <c r="Y23" s="89">
        <v>1989236</v>
      </c>
      <c r="Z23" s="89">
        <v>966006</v>
      </c>
      <c r="AA23" s="89">
        <v>32395</v>
      </c>
      <c r="AB23" s="89">
        <v>990835</v>
      </c>
      <c r="AC23" s="89">
        <v>105065</v>
      </c>
      <c r="AD23" s="89">
        <v>332585</v>
      </c>
      <c r="AE23" s="89">
        <v>553185</v>
      </c>
      <c r="AF23" s="89">
        <v>6738830</v>
      </c>
      <c r="AG23" s="89">
        <v>683152</v>
      </c>
      <c r="AH23" s="89">
        <v>7421982</v>
      </c>
      <c r="AI23" s="89">
        <v>1353264</v>
      </c>
      <c r="AJ23" s="89">
        <v>-196646</v>
      </c>
      <c r="AK23" s="89">
        <v>1655153</v>
      </c>
      <c r="AL23" s="89">
        <v>-195147</v>
      </c>
      <c r="AM23" s="89">
        <v>89904</v>
      </c>
      <c r="AN23" s="89">
        <v>8775246</v>
      </c>
      <c r="AO23" s="89">
        <v>801755</v>
      </c>
      <c r="AP23" s="89">
        <v>2313975</v>
      </c>
      <c r="AQ23" s="89">
        <v>5566194</v>
      </c>
      <c r="AR23" s="89">
        <v>93322</v>
      </c>
      <c r="AS23" s="90" t="s">
        <v>55</v>
      </c>
    </row>
    <row r="24" spans="1:45" s="41" customFormat="1" ht="9.75" customHeight="1">
      <c r="A24" s="86" t="s">
        <v>57</v>
      </c>
      <c r="B24" s="87" t="s">
        <v>58</v>
      </c>
      <c r="C24" s="88"/>
      <c r="D24" s="89">
        <v>2374982</v>
      </c>
      <c r="E24" s="89">
        <v>2041853</v>
      </c>
      <c r="F24" s="89">
        <v>333130</v>
      </c>
      <c r="G24" s="89">
        <v>262865</v>
      </c>
      <c r="H24" s="89">
        <v>70265</v>
      </c>
      <c r="I24" s="89">
        <v>145785</v>
      </c>
      <c r="J24" s="89">
        <v>314156</v>
      </c>
      <c r="K24" s="89">
        <v>168371</v>
      </c>
      <c r="L24" s="89">
        <v>-38960</v>
      </c>
      <c r="M24" s="89">
        <v>64926</v>
      </c>
      <c r="N24" s="89">
        <v>103886</v>
      </c>
      <c r="O24" s="89">
        <v>182608</v>
      </c>
      <c r="P24" s="89">
        <v>-40705</v>
      </c>
      <c r="Q24" s="89">
        <v>21044</v>
      </c>
      <c r="R24" s="89">
        <v>61749</v>
      </c>
      <c r="S24" s="89">
        <v>67172</v>
      </c>
      <c r="T24" s="89">
        <v>94128</v>
      </c>
      <c r="U24" s="89">
        <v>62013</v>
      </c>
      <c r="V24" s="89">
        <v>2137</v>
      </c>
      <c r="W24" s="89">
        <v>4873</v>
      </c>
      <c r="X24" s="89">
        <v>2736</v>
      </c>
      <c r="Y24" s="89">
        <v>922107</v>
      </c>
      <c r="Z24" s="89">
        <v>483001</v>
      </c>
      <c r="AA24" s="89">
        <v>34572</v>
      </c>
      <c r="AB24" s="89">
        <v>404534</v>
      </c>
      <c r="AC24" s="89">
        <v>11324</v>
      </c>
      <c r="AD24" s="89">
        <v>207025</v>
      </c>
      <c r="AE24" s="89">
        <v>186185</v>
      </c>
      <c r="AF24" s="89">
        <v>3442874</v>
      </c>
      <c r="AG24" s="89">
        <v>320669</v>
      </c>
      <c r="AH24" s="89">
        <v>3763543</v>
      </c>
      <c r="AI24" s="89">
        <v>469720</v>
      </c>
      <c r="AJ24" s="89">
        <v>-133071</v>
      </c>
      <c r="AK24" s="89">
        <v>753174</v>
      </c>
      <c r="AL24" s="89">
        <v>-211419</v>
      </c>
      <c r="AM24" s="89">
        <v>61036</v>
      </c>
      <c r="AN24" s="89">
        <v>4233264</v>
      </c>
      <c r="AO24" s="89">
        <v>384502</v>
      </c>
      <c r="AP24" s="89">
        <v>1034884</v>
      </c>
      <c r="AQ24" s="89">
        <v>2750705</v>
      </c>
      <c r="AR24" s="89">
        <v>63173</v>
      </c>
      <c r="AS24" s="90" t="s">
        <v>57</v>
      </c>
    </row>
    <row r="25" spans="1:45" s="41" customFormat="1" ht="9.75" customHeight="1">
      <c r="A25" s="86" t="s">
        <v>59</v>
      </c>
      <c r="B25" s="87" t="s">
        <v>60</v>
      </c>
      <c r="C25" s="88"/>
      <c r="D25" s="89">
        <v>2175768</v>
      </c>
      <c r="E25" s="89">
        <v>1895179</v>
      </c>
      <c r="F25" s="89">
        <v>280589</v>
      </c>
      <c r="G25" s="89">
        <v>206691</v>
      </c>
      <c r="H25" s="89">
        <v>73897</v>
      </c>
      <c r="I25" s="89">
        <v>111015</v>
      </c>
      <c r="J25" s="89">
        <v>247602</v>
      </c>
      <c r="K25" s="89">
        <v>136587</v>
      </c>
      <c r="L25" s="89">
        <v>-86449</v>
      </c>
      <c r="M25" s="89">
        <v>20875</v>
      </c>
      <c r="N25" s="89">
        <v>107324</v>
      </c>
      <c r="O25" s="89">
        <v>195050</v>
      </c>
      <c r="P25" s="89">
        <v>31680</v>
      </c>
      <c r="Q25" s="89">
        <v>57859</v>
      </c>
      <c r="R25" s="89">
        <v>26179</v>
      </c>
      <c r="S25" s="89">
        <v>54652</v>
      </c>
      <c r="T25" s="89">
        <v>96917</v>
      </c>
      <c r="U25" s="89">
        <v>11801</v>
      </c>
      <c r="V25" s="89">
        <v>2414</v>
      </c>
      <c r="W25" s="89">
        <v>5498</v>
      </c>
      <c r="X25" s="89">
        <v>3084</v>
      </c>
      <c r="Y25" s="89">
        <v>1060998</v>
      </c>
      <c r="Z25" s="89">
        <v>518206</v>
      </c>
      <c r="AA25" s="89">
        <v>21469</v>
      </c>
      <c r="AB25" s="89">
        <v>521322</v>
      </c>
      <c r="AC25" s="89">
        <v>20067</v>
      </c>
      <c r="AD25" s="89">
        <v>209376</v>
      </c>
      <c r="AE25" s="89">
        <v>291879</v>
      </c>
      <c r="AF25" s="89">
        <v>3347781</v>
      </c>
      <c r="AG25" s="89">
        <v>318611</v>
      </c>
      <c r="AH25" s="89">
        <v>3666392</v>
      </c>
      <c r="AI25" s="89">
        <v>383693</v>
      </c>
      <c r="AJ25" s="89">
        <v>-121897</v>
      </c>
      <c r="AK25" s="89">
        <v>740772</v>
      </c>
      <c r="AL25" s="89">
        <v>-298322</v>
      </c>
      <c r="AM25" s="89">
        <v>63140</v>
      </c>
      <c r="AN25" s="89">
        <v>4050085</v>
      </c>
      <c r="AO25" s="89">
        <v>417779</v>
      </c>
      <c r="AP25" s="89">
        <v>972934</v>
      </c>
      <c r="AQ25" s="89">
        <v>2593818</v>
      </c>
      <c r="AR25" s="89">
        <v>65554</v>
      </c>
      <c r="AS25" s="90" t="s">
        <v>59</v>
      </c>
    </row>
    <row r="26" spans="1:45" s="41" customFormat="1" ht="9.75" customHeight="1">
      <c r="A26" s="86" t="s">
        <v>61</v>
      </c>
      <c r="B26" s="87" t="s">
        <v>62</v>
      </c>
      <c r="C26" s="88"/>
      <c r="D26" s="89">
        <v>1514358</v>
      </c>
      <c r="E26" s="89">
        <v>1323422</v>
      </c>
      <c r="F26" s="89">
        <v>190936</v>
      </c>
      <c r="G26" s="89">
        <v>144029</v>
      </c>
      <c r="H26" s="89">
        <v>46907</v>
      </c>
      <c r="I26" s="89">
        <v>49554</v>
      </c>
      <c r="J26" s="89">
        <v>159397</v>
      </c>
      <c r="K26" s="89">
        <v>109843</v>
      </c>
      <c r="L26" s="89">
        <v>-35310</v>
      </c>
      <c r="M26" s="89">
        <v>45491</v>
      </c>
      <c r="N26" s="89">
        <v>80802</v>
      </c>
      <c r="O26" s="89">
        <v>83171</v>
      </c>
      <c r="P26" s="89">
        <v>-5986</v>
      </c>
      <c r="Q26" s="89">
        <v>20869</v>
      </c>
      <c r="R26" s="89">
        <v>26855</v>
      </c>
      <c r="S26" s="89">
        <v>17256</v>
      </c>
      <c r="T26" s="89">
        <v>60973</v>
      </c>
      <c r="U26" s="89">
        <v>10929</v>
      </c>
      <c r="V26" s="89">
        <v>1694</v>
      </c>
      <c r="W26" s="89">
        <v>3880</v>
      </c>
      <c r="X26" s="89">
        <v>2186</v>
      </c>
      <c r="Y26" s="89">
        <v>793000</v>
      </c>
      <c r="Z26" s="89">
        <v>444029</v>
      </c>
      <c r="AA26" s="89">
        <v>24313</v>
      </c>
      <c r="AB26" s="89">
        <v>324657</v>
      </c>
      <c r="AC26" s="89">
        <v>28678</v>
      </c>
      <c r="AD26" s="89">
        <v>139858</v>
      </c>
      <c r="AE26" s="89">
        <v>156121</v>
      </c>
      <c r="AF26" s="89">
        <v>2356912</v>
      </c>
      <c r="AG26" s="89">
        <v>217257</v>
      </c>
      <c r="AH26" s="89">
        <v>2574169</v>
      </c>
      <c r="AI26" s="89">
        <v>243593</v>
      </c>
      <c r="AJ26" s="89">
        <v>-65505</v>
      </c>
      <c r="AK26" s="89">
        <v>318900</v>
      </c>
      <c r="AL26" s="89">
        <v>-59488</v>
      </c>
      <c r="AM26" s="89">
        <v>49686</v>
      </c>
      <c r="AN26" s="89">
        <v>2817762</v>
      </c>
      <c r="AO26" s="89">
        <v>402838</v>
      </c>
      <c r="AP26" s="89">
        <v>500847</v>
      </c>
      <c r="AQ26" s="89">
        <v>1862698</v>
      </c>
      <c r="AR26" s="89">
        <v>51379</v>
      </c>
      <c r="AS26" s="90" t="s">
        <v>61</v>
      </c>
    </row>
    <row r="27" spans="1:45" s="41" customFormat="1" ht="9.75" customHeight="1">
      <c r="A27" s="86" t="s">
        <v>63</v>
      </c>
      <c r="B27" s="87" t="s">
        <v>64</v>
      </c>
      <c r="C27" s="88"/>
      <c r="D27" s="89">
        <v>1669783</v>
      </c>
      <c r="E27" s="89">
        <v>1406886</v>
      </c>
      <c r="F27" s="89">
        <v>262898</v>
      </c>
      <c r="G27" s="89">
        <v>165826</v>
      </c>
      <c r="H27" s="89">
        <v>97071</v>
      </c>
      <c r="I27" s="89">
        <v>71273</v>
      </c>
      <c r="J27" s="89">
        <v>184207</v>
      </c>
      <c r="K27" s="89">
        <v>112934</v>
      </c>
      <c r="L27" s="89">
        <v>-26810</v>
      </c>
      <c r="M27" s="89">
        <v>43950</v>
      </c>
      <c r="N27" s="89">
        <v>70760</v>
      </c>
      <c r="O27" s="89">
        <v>96635</v>
      </c>
      <c r="P27" s="89">
        <v>-17931</v>
      </c>
      <c r="Q27" s="89">
        <v>22412</v>
      </c>
      <c r="R27" s="89">
        <v>40343</v>
      </c>
      <c r="S27" s="89">
        <v>22782</v>
      </c>
      <c r="T27" s="89">
        <v>77386</v>
      </c>
      <c r="U27" s="89">
        <v>14397</v>
      </c>
      <c r="V27" s="89">
        <v>1447</v>
      </c>
      <c r="W27" s="89">
        <v>3279</v>
      </c>
      <c r="X27" s="89">
        <v>1832</v>
      </c>
      <c r="Y27" s="89">
        <v>673206</v>
      </c>
      <c r="Z27" s="89">
        <v>330531</v>
      </c>
      <c r="AA27" s="89">
        <v>48492</v>
      </c>
      <c r="AB27" s="89">
        <v>294183</v>
      </c>
      <c r="AC27" s="89">
        <v>31306</v>
      </c>
      <c r="AD27" s="89">
        <v>111566</v>
      </c>
      <c r="AE27" s="89">
        <v>151310</v>
      </c>
      <c r="AF27" s="89">
        <v>2414262</v>
      </c>
      <c r="AG27" s="89">
        <v>182553</v>
      </c>
      <c r="AH27" s="89">
        <v>2596815</v>
      </c>
      <c r="AI27" s="89">
        <v>338221</v>
      </c>
      <c r="AJ27" s="89">
        <v>-85786</v>
      </c>
      <c r="AK27" s="89">
        <v>499524</v>
      </c>
      <c r="AL27" s="89">
        <v>-113335</v>
      </c>
      <c r="AM27" s="89">
        <v>37818</v>
      </c>
      <c r="AN27" s="89">
        <v>2935036</v>
      </c>
      <c r="AO27" s="89">
        <v>293237</v>
      </c>
      <c r="AP27" s="89">
        <v>655267</v>
      </c>
      <c r="AQ27" s="89">
        <v>1947267</v>
      </c>
      <c r="AR27" s="89">
        <v>39265</v>
      </c>
      <c r="AS27" s="90" t="s">
        <v>63</v>
      </c>
    </row>
    <row r="28" spans="1:45" s="41" customFormat="1" ht="9.75" customHeight="1">
      <c r="A28" s="91" t="s">
        <v>65</v>
      </c>
      <c r="B28" s="92" t="s">
        <v>66</v>
      </c>
      <c r="C28" s="93"/>
      <c r="D28" s="94">
        <v>4318242</v>
      </c>
      <c r="E28" s="94">
        <v>3691928</v>
      </c>
      <c r="F28" s="94">
        <v>626314</v>
      </c>
      <c r="G28" s="94">
        <v>453492</v>
      </c>
      <c r="H28" s="94">
        <v>172822</v>
      </c>
      <c r="I28" s="94">
        <v>223453</v>
      </c>
      <c r="J28" s="94">
        <v>460115</v>
      </c>
      <c r="K28" s="94">
        <v>236662</v>
      </c>
      <c r="L28" s="94">
        <v>-138014</v>
      </c>
      <c r="M28" s="94">
        <v>34839</v>
      </c>
      <c r="N28" s="94">
        <v>172853</v>
      </c>
      <c r="O28" s="94">
        <v>358123</v>
      </c>
      <c r="P28" s="94">
        <v>-24959</v>
      </c>
      <c r="Q28" s="94">
        <v>34579</v>
      </c>
      <c r="R28" s="94">
        <v>59538</v>
      </c>
      <c r="S28" s="94">
        <v>86123</v>
      </c>
      <c r="T28" s="94">
        <v>246701</v>
      </c>
      <c r="U28" s="94">
        <v>50258</v>
      </c>
      <c r="V28" s="94">
        <v>3345</v>
      </c>
      <c r="W28" s="94">
        <v>7615</v>
      </c>
      <c r="X28" s="94">
        <v>4270</v>
      </c>
      <c r="Y28" s="94">
        <v>1690200</v>
      </c>
      <c r="Z28" s="94">
        <v>740890</v>
      </c>
      <c r="AA28" s="94">
        <v>105721</v>
      </c>
      <c r="AB28" s="94">
        <v>843589</v>
      </c>
      <c r="AC28" s="94">
        <v>107222</v>
      </c>
      <c r="AD28" s="94">
        <v>218436</v>
      </c>
      <c r="AE28" s="94">
        <v>517931</v>
      </c>
      <c r="AF28" s="94">
        <v>6231895</v>
      </c>
      <c r="AG28" s="94">
        <v>453370</v>
      </c>
      <c r="AH28" s="94">
        <v>6685265</v>
      </c>
      <c r="AI28" s="94">
        <v>624408</v>
      </c>
      <c r="AJ28" s="94">
        <v>-285734</v>
      </c>
      <c r="AK28" s="94">
        <v>833440</v>
      </c>
      <c r="AL28" s="94">
        <v>-14971</v>
      </c>
      <c r="AM28" s="94">
        <v>91672</v>
      </c>
      <c r="AN28" s="94">
        <v>7309673</v>
      </c>
      <c r="AO28" s="94">
        <v>560877</v>
      </c>
      <c r="AP28" s="94">
        <v>1148796</v>
      </c>
      <c r="AQ28" s="94">
        <v>5504983</v>
      </c>
      <c r="AR28" s="94">
        <v>95017</v>
      </c>
      <c r="AS28" s="95" t="s">
        <v>65</v>
      </c>
    </row>
    <row r="29" spans="1:45" s="41" customFormat="1" ht="9.75" customHeight="1">
      <c r="A29" s="86" t="s">
        <v>67</v>
      </c>
      <c r="B29" s="87" t="s">
        <v>68</v>
      </c>
      <c r="C29" s="88"/>
      <c r="D29" s="89">
        <v>3736236</v>
      </c>
      <c r="E29" s="89">
        <v>3214763</v>
      </c>
      <c r="F29" s="89">
        <v>521472</v>
      </c>
      <c r="G29" s="89">
        <v>361582</v>
      </c>
      <c r="H29" s="89">
        <v>159890</v>
      </c>
      <c r="I29" s="89">
        <v>252467</v>
      </c>
      <c r="J29" s="89">
        <v>451235</v>
      </c>
      <c r="K29" s="89">
        <v>198768</v>
      </c>
      <c r="L29" s="89">
        <v>-10519</v>
      </c>
      <c r="M29" s="89">
        <v>123642</v>
      </c>
      <c r="N29" s="89">
        <v>134160</v>
      </c>
      <c r="O29" s="89">
        <v>260572</v>
      </c>
      <c r="P29" s="89">
        <v>-22759</v>
      </c>
      <c r="Q29" s="89">
        <v>37960</v>
      </c>
      <c r="R29" s="89">
        <v>60719</v>
      </c>
      <c r="S29" s="89">
        <v>100136</v>
      </c>
      <c r="T29" s="89">
        <v>159148</v>
      </c>
      <c r="U29" s="89">
        <v>24047</v>
      </c>
      <c r="V29" s="89">
        <v>2414</v>
      </c>
      <c r="W29" s="89">
        <v>6302</v>
      </c>
      <c r="X29" s="89">
        <v>3889</v>
      </c>
      <c r="Y29" s="89">
        <v>1898485</v>
      </c>
      <c r="Z29" s="89">
        <v>609706</v>
      </c>
      <c r="AA29" s="89">
        <v>48499</v>
      </c>
      <c r="AB29" s="89">
        <v>1240279</v>
      </c>
      <c r="AC29" s="89">
        <v>4669</v>
      </c>
      <c r="AD29" s="89">
        <v>853226</v>
      </c>
      <c r="AE29" s="89">
        <v>382384</v>
      </c>
      <c r="AF29" s="89">
        <v>5887188</v>
      </c>
      <c r="AG29" s="89">
        <v>411484</v>
      </c>
      <c r="AH29" s="89">
        <v>6298671</v>
      </c>
      <c r="AI29" s="89">
        <v>-8456</v>
      </c>
      <c r="AJ29" s="89">
        <v>-203510</v>
      </c>
      <c r="AK29" s="89">
        <v>702389</v>
      </c>
      <c r="AL29" s="89">
        <v>-593424</v>
      </c>
      <c r="AM29" s="89">
        <v>86088</v>
      </c>
      <c r="AN29" s="89">
        <v>6290215</v>
      </c>
      <c r="AO29" s="89">
        <v>454696</v>
      </c>
      <c r="AP29" s="89">
        <v>1103354</v>
      </c>
      <c r="AQ29" s="89">
        <v>4643663</v>
      </c>
      <c r="AR29" s="89">
        <v>88502</v>
      </c>
      <c r="AS29" s="90" t="s">
        <v>67</v>
      </c>
    </row>
    <row r="30" spans="1:45" s="41" customFormat="1" ht="9.75" customHeight="1">
      <c r="A30" s="86" t="s">
        <v>69</v>
      </c>
      <c r="B30" s="87" t="s">
        <v>70</v>
      </c>
      <c r="C30" s="88"/>
      <c r="D30" s="89">
        <v>8179059</v>
      </c>
      <c r="E30" s="89">
        <v>7191394</v>
      </c>
      <c r="F30" s="89">
        <v>987665</v>
      </c>
      <c r="G30" s="89">
        <v>790266</v>
      </c>
      <c r="H30" s="89">
        <v>197399</v>
      </c>
      <c r="I30" s="89">
        <v>597381</v>
      </c>
      <c r="J30" s="89">
        <v>980133</v>
      </c>
      <c r="K30" s="89">
        <v>382752</v>
      </c>
      <c r="L30" s="89">
        <v>32659</v>
      </c>
      <c r="M30" s="89">
        <v>296020</v>
      </c>
      <c r="N30" s="89">
        <v>263360</v>
      </c>
      <c r="O30" s="89">
        <v>556874</v>
      </c>
      <c r="P30" s="89">
        <v>-58665</v>
      </c>
      <c r="Q30" s="89">
        <v>50682</v>
      </c>
      <c r="R30" s="89">
        <v>109346</v>
      </c>
      <c r="S30" s="89">
        <v>187145</v>
      </c>
      <c r="T30" s="89">
        <v>285394</v>
      </c>
      <c r="U30" s="89">
        <v>143000</v>
      </c>
      <c r="V30" s="89">
        <v>7847</v>
      </c>
      <c r="W30" s="89">
        <v>17893</v>
      </c>
      <c r="X30" s="89">
        <v>10046</v>
      </c>
      <c r="Y30" s="89">
        <v>3904076</v>
      </c>
      <c r="Z30" s="89">
        <v>2685938</v>
      </c>
      <c r="AA30" s="89">
        <v>55540</v>
      </c>
      <c r="AB30" s="89">
        <v>1162598</v>
      </c>
      <c r="AC30" s="89">
        <v>76656</v>
      </c>
      <c r="AD30" s="89">
        <v>427609</v>
      </c>
      <c r="AE30" s="89">
        <v>658333</v>
      </c>
      <c r="AF30" s="89">
        <v>12680516</v>
      </c>
      <c r="AG30" s="89">
        <v>1007473</v>
      </c>
      <c r="AH30" s="89">
        <v>13687989</v>
      </c>
      <c r="AI30" s="89">
        <v>458857</v>
      </c>
      <c r="AJ30" s="89">
        <v>-406930</v>
      </c>
      <c r="AK30" s="89">
        <v>1116220</v>
      </c>
      <c r="AL30" s="89">
        <v>-465543</v>
      </c>
      <c r="AM30" s="89">
        <v>215109</v>
      </c>
      <c r="AN30" s="89">
        <v>14146846</v>
      </c>
      <c r="AO30" s="89">
        <v>2334548</v>
      </c>
      <c r="AP30" s="89">
        <v>2156353</v>
      </c>
      <c r="AQ30" s="89">
        <v>9432988</v>
      </c>
      <c r="AR30" s="89">
        <v>222956</v>
      </c>
      <c r="AS30" s="90" t="s">
        <v>69</v>
      </c>
    </row>
    <row r="31" spans="1:45" s="41" customFormat="1" ht="9.75" customHeight="1">
      <c r="A31" s="86" t="s">
        <v>71</v>
      </c>
      <c r="B31" s="87" t="s">
        <v>72</v>
      </c>
      <c r="C31" s="88"/>
      <c r="D31" s="89">
        <v>17198766</v>
      </c>
      <c r="E31" s="89">
        <v>14689844</v>
      </c>
      <c r="F31" s="89">
        <v>2508922</v>
      </c>
      <c r="G31" s="89">
        <v>1805103</v>
      </c>
      <c r="H31" s="89">
        <v>703819</v>
      </c>
      <c r="I31" s="89">
        <v>1111299</v>
      </c>
      <c r="J31" s="89">
        <v>2038905</v>
      </c>
      <c r="K31" s="89">
        <v>927606</v>
      </c>
      <c r="L31" s="89">
        <v>-223850</v>
      </c>
      <c r="M31" s="89">
        <v>334679</v>
      </c>
      <c r="N31" s="89">
        <v>558528</v>
      </c>
      <c r="O31" s="89">
        <v>1324101</v>
      </c>
      <c r="P31" s="89">
        <v>-193613</v>
      </c>
      <c r="Q31" s="89">
        <v>161194</v>
      </c>
      <c r="R31" s="89">
        <v>354808</v>
      </c>
      <c r="S31" s="89">
        <v>672993</v>
      </c>
      <c r="T31" s="89">
        <v>650407</v>
      </c>
      <c r="U31" s="89">
        <v>194313</v>
      </c>
      <c r="V31" s="89">
        <v>11048</v>
      </c>
      <c r="W31" s="89">
        <v>25318</v>
      </c>
      <c r="X31" s="89">
        <v>14270</v>
      </c>
      <c r="Y31" s="89">
        <v>7253074</v>
      </c>
      <c r="Z31" s="89">
        <v>4754561</v>
      </c>
      <c r="AA31" s="89">
        <v>242232</v>
      </c>
      <c r="AB31" s="89">
        <v>2256281</v>
      </c>
      <c r="AC31" s="89">
        <v>39068</v>
      </c>
      <c r="AD31" s="89">
        <v>954928</v>
      </c>
      <c r="AE31" s="89">
        <v>1262285</v>
      </c>
      <c r="AF31" s="89">
        <v>25563139</v>
      </c>
      <c r="AG31" s="89">
        <v>2812592</v>
      </c>
      <c r="AH31" s="89">
        <v>28375732</v>
      </c>
      <c r="AI31" s="89">
        <v>-1593924</v>
      </c>
      <c r="AJ31" s="89">
        <v>-1325310</v>
      </c>
      <c r="AK31" s="89">
        <v>1434397</v>
      </c>
      <c r="AL31" s="89">
        <v>-2027741</v>
      </c>
      <c r="AM31" s="89">
        <v>324731</v>
      </c>
      <c r="AN31" s="89">
        <v>26781808</v>
      </c>
      <c r="AO31" s="89">
        <v>3671483</v>
      </c>
      <c r="AP31" s="89">
        <v>4023140</v>
      </c>
      <c r="AQ31" s="89">
        <v>18751407</v>
      </c>
      <c r="AR31" s="89">
        <v>335779</v>
      </c>
      <c r="AS31" s="90" t="s">
        <v>71</v>
      </c>
    </row>
    <row r="32" spans="1:45" s="41" customFormat="1" ht="9.75" customHeight="1">
      <c r="A32" s="86" t="s">
        <v>74</v>
      </c>
      <c r="B32" s="87" t="s">
        <v>75</v>
      </c>
      <c r="C32" s="88"/>
      <c r="D32" s="89">
        <v>3832298</v>
      </c>
      <c r="E32" s="89">
        <v>3423599</v>
      </c>
      <c r="F32" s="89">
        <v>408699</v>
      </c>
      <c r="G32" s="89">
        <v>316603</v>
      </c>
      <c r="H32" s="89">
        <v>92096</v>
      </c>
      <c r="I32" s="89">
        <v>164651</v>
      </c>
      <c r="J32" s="89">
        <v>376077</v>
      </c>
      <c r="K32" s="89">
        <v>211426</v>
      </c>
      <c r="L32" s="89">
        <v>-31141</v>
      </c>
      <c r="M32" s="89">
        <v>109521</v>
      </c>
      <c r="N32" s="89">
        <v>140662</v>
      </c>
      <c r="O32" s="89">
        <v>192764</v>
      </c>
      <c r="P32" s="89">
        <v>10253</v>
      </c>
      <c r="Q32" s="89">
        <v>77080</v>
      </c>
      <c r="R32" s="89">
        <v>66827</v>
      </c>
      <c r="S32" s="89">
        <v>29326</v>
      </c>
      <c r="T32" s="89">
        <v>128504</v>
      </c>
      <c r="U32" s="89">
        <v>24681</v>
      </c>
      <c r="V32" s="89">
        <v>3028</v>
      </c>
      <c r="W32" s="89">
        <v>6965</v>
      </c>
      <c r="X32" s="89">
        <v>3937</v>
      </c>
      <c r="Y32" s="89">
        <v>1730359</v>
      </c>
      <c r="Z32" s="89">
        <v>811699</v>
      </c>
      <c r="AA32" s="89">
        <v>27715</v>
      </c>
      <c r="AB32" s="89">
        <v>890945</v>
      </c>
      <c r="AC32" s="89">
        <v>88043</v>
      </c>
      <c r="AD32" s="89">
        <v>430371</v>
      </c>
      <c r="AE32" s="89">
        <v>372531</v>
      </c>
      <c r="AF32" s="89">
        <v>5727308</v>
      </c>
      <c r="AG32" s="89">
        <v>673560</v>
      </c>
      <c r="AH32" s="89">
        <v>6400868</v>
      </c>
      <c r="AI32" s="89">
        <v>132248</v>
      </c>
      <c r="AJ32" s="89">
        <v>-261623</v>
      </c>
      <c r="AK32" s="89">
        <v>281935</v>
      </c>
      <c r="AL32" s="89">
        <v>35399</v>
      </c>
      <c r="AM32" s="89">
        <v>76537</v>
      </c>
      <c r="AN32" s="89">
        <v>6533116</v>
      </c>
      <c r="AO32" s="89">
        <v>577791</v>
      </c>
      <c r="AP32" s="89">
        <v>924354</v>
      </c>
      <c r="AQ32" s="89">
        <v>4951406</v>
      </c>
      <c r="AR32" s="89">
        <v>79565</v>
      </c>
      <c r="AS32" s="90" t="s">
        <v>74</v>
      </c>
    </row>
    <row r="33" spans="1:45" s="41" customFormat="1" ht="9.75" customHeight="1">
      <c r="A33" s="86" t="s">
        <v>76</v>
      </c>
      <c r="B33" s="87" t="s">
        <v>77</v>
      </c>
      <c r="C33" s="88"/>
      <c r="D33" s="89">
        <v>2682142</v>
      </c>
      <c r="E33" s="89">
        <v>2331381</v>
      </c>
      <c r="F33" s="89">
        <v>350762</v>
      </c>
      <c r="G33" s="89">
        <v>271052</v>
      </c>
      <c r="H33" s="89">
        <v>79710</v>
      </c>
      <c r="I33" s="89">
        <v>137526</v>
      </c>
      <c r="J33" s="89">
        <v>298651</v>
      </c>
      <c r="K33" s="89">
        <v>161125</v>
      </c>
      <c r="L33" s="89">
        <v>-65074</v>
      </c>
      <c r="M33" s="89">
        <v>44144</v>
      </c>
      <c r="N33" s="89">
        <v>109218</v>
      </c>
      <c r="O33" s="89">
        <v>199897</v>
      </c>
      <c r="P33" s="89">
        <v>-17985</v>
      </c>
      <c r="Q33" s="89">
        <v>30439</v>
      </c>
      <c r="R33" s="89">
        <v>48424</v>
      </c>
      <c r="S33" s="89">
        <v>38189</v>
      </c>
      <c r="T33" s="89">
        <v>122360</v>
      </c>
      <c r="U33" s="89">
        <v>57333</v>
      </c>
      <c r="V33" s="89">
        <v>2703</v>
      </c>
      <c r="W33" s="89">
        <v>6186</v>
      </c>
      <c r="X33" s="89">
        <v>3483</v>
      </c>
      <c r="Y33" s="89">
        <v>1700364</v>
      </c>
      <c r="Z33" s="89">
        <v>713558</v>
      </c>
      <c r="AA33" s="89">
        <v>11422</v>
      </c>
      <c r="AB33" s="89">
        <v>975383</v>
      </c>
      <c r="AC33" s="89">
        <v>4089</v>
      </c>
      <c r="AD33" s="89">
        <v>708662</v>
      </c>
      <c r="AE33" s="89">
        <v>262632</v>
      </c>
      <c r="AF33" s="89">
        <v>4520033</v>
      </c>
      <c r="AG33" s="89">
        <v>418653</v>
      </c>
      <c r="AH33" s="89">
        <v>4938686</v>
      </c>
      <c r="AI33" s="89">
        <v>259001</v>
      </c>
      <c r="AJ33" s="89">
        <v>-180653</v>
      </c>
      <c r="AK33" s="89">
        <v>441990</v>
      </c>
      <c r="AL33" s="89">
        <v>-74457</v>
      </c>
      <c r="AM33" s="89">
        <v>72121</v>
      </c>
      <c r="AN33" s="89">
        <v>5197687</v>
      </c>
      <c r="AO33" s="89">
        <v>553398</v>
      </c>
      <c r="AP33" s="89">
        <v>795570</v>
      </c>
      <c r="AQ33" s="89">
        <v>3773896</v>
      </c>
      <c r="AR33" s="89">
        <v>74824</v>
      </c>
      <c r="AS33" s="90" t="s">
        <v>76</v>
      </c>
    </row>
    <row r="34" spans="1:45" s="41" customFormat="1" ht="9.75" customHeight="1">
      <c r="A34" s="86" t="s">
        <v>78</v>
      </c>
      <c r="B34" s="87" t="s">
        <v>79</v>
      </c>
      <c r="C34" s="88"/>
      <c r="D34" s="89">
        <v>4956631</v>
      </c>
      <c r="E34" s="89">
        <v>4221236</v>
      </c>
      <c r="F34" s="89">
        <v>735394</v>
      </c>
      <c r="G34" s="89">
        <v>503345</v>
      </c>
      <c r="H34" s="89">
        <v>232049</v>
      </c>
      <c r="I34" s="89">
        <v>243456</v>
      </c>
      <c r="J34" s="89">
        <v>580226</v>
      </c>
      <c r="K34" s="89">
        <v>336770</v>
      </c>
      <c r="L34" s="89">
        <v>-138405</v>
      </c>
      <c r="M34" s="89">
        <v>104022</v>
      </c>
      <c r="N34" s="89">
        <v>242427</v>
      </c>
      <c r="O34" s="89">
        <v>375147</v>
      </c>
      <c r="P34" s="89">
        <v>-43123</v>
      </c>
      <c r="Q34" s="89">
        <v>42435</v>
      </c>
      <c r="R34" s="89">
        <v>85558</v>
      </c>
      <c r="S34" s="89">
        <v>197740</v>
      </c>
      <c r="T34" s="89">
        <v>199867</v>
      </c>
      <c r="U34" s="89">
        <v>20663</v>
      </c>
      <c r="V34" s="89">
        <v>6714</v>
      </c>
      <c r="W34" s="89">
        <v>15499</v>
      </c>
      <c r="X34" s="89">
        <v>8784</v>
      </c>
      <c r="Y34" s="89">
        <v>2464917</v>
      </c>
      <c r="Z34" s="89">
        <v>1383361</v>
      </c>
      <c r="AA34" s="89">
        <v>19417</v>
      </c>
      <c r="AB34" s="89">
        <v>1062139</v>
      </c>
      <c r="AC34" s="89">
        <v>3519</v>
      </c>
      <c r="AD34" s="89">
        <v>540095</v>
      </c>
      <c r="AE34" s="89">
        <v>518526</v>
      </c>
      <c r="AF34" s="89">
        <v>7665004</v>
      </c>
      <c r="AG34" s="89">
        <v>768121</v>
      </c>
      <c r="AH34" s="89">
        <v>8433125</v>
      </c>
      <c r="AI34" s="89">
        <v>895034</v>
      </c>
      <c r="AJ34" s="89">
        <v>-313696</v>
      </c>
      <c r="AK34" s="89">
        <v>1110328</v>
      </c>
      <c r="AL34" s="89">
        <v>-82827</v>
      </c>
      <c r="AM34" s="89">
        <v>181230</v>
      </c>
      <c r="AN34" s="89">
        <v>9328160</v>
      </c>
      <c r="AO34" s="89">
        <v>1089082</v>
      </c>
      <c r="AP34" s="89">
        <v>1740044</v>
      </c>
      <c r="AQ34" s="89">
        <v>6311090</v>
      </c>
      <c r="AR34" s="89">
        <v>187944</v>
      </c>
      <c r="AS34" s="90" t="s">
        <v>78</v>
      </c>
    </row>
    <row r="35" spans="1:45" s="41" customFormat="1" ht="9.75" customHeight="1">
      <c r="A35" s="86" t="s">
        <v>80</v>
      </c>
      <c r="B35" s="87" t="s">
        <v>81</v>
      </c>
      <c r="C35" s="88"/>
      <c r="D35" s="89">
        <v>19370327</v>
      </c>
      <c r="E35" s="89">
        <v>15220669</v>
      </c>
      <c r="F35" s="89">
        <v>4149658</v>
      </c>
      <c r="G35" s="89">
        <v>2312305</v>
      </c>
      <c r="H35" s="89">
        <v>1837353</v>
      </c>
      <c r="I35" s="89">
        <v>1148846</v>
      </c>
      <c r="J35" s="89">
        <v>2988143</v>
      </c>
      <c r="K35" s="89">
        <v>1839297</v>
      </c>
      <c r="L35" s="89">
        <v>-379762</v>
      </c>
      <c r="M35" s="89">
        <v>686695</v>
      </c>
      <c r="N35" s="89">
        <v>1066457</v>
      </c>
      <c r="O35" s="89">
        <v>1513043</v>
      </c>
      <c r="P35" s="89">
        <v>-28147</v>
      </c>
      <c r="Q35" s="89">
        <v>724554</v>
      </c>
      <c r="R35" s="89">
        <v>752701</v>
      </c>
      <c r="S35" s="89">
        <v>554902</v>
      </c>
      <c r="T35" s="89">
        <v>797447</v>
      </c>
      <c r="U35" s="89">
        <v>188841</v>
      </c>
      <c r="V35" s="89">
        <v>15565</v>
      </c>
      <c r="W35" s="89">
        <v>35704</v>
      </c>
      <c r="X35" s="89">
        <v>20139</v>
      </c>
      <c r="Y35" s="89">
        <v>6355693</v>
      </c>
      <c r="Z35" s="89">
        <v>3860284</v>
      </c>
      <c r="AA35" s="89">
        <v>712331</v>
      </c>
      <c r="AB35" s="89">
        <v>1783078</v>
      </c>
      <c r="AC35" s="89">
        <v>4053</v>
      </c>
      <c r="AD35" s="89">
        <v>576964</v>
      </c>
      <c r="AE35" s="89">
        <v>1202062</v>
      </c>
      <c r="AF35" s="89">
        <v>26874867</v>
      </c>
      <c r="AG35" s="89">
        <v>3800912</v>
      </c>
      <c r="AH35" s="89">
        <v>30675779</v>
      </c>
      <c r="AI35" s="89">
        <v>-2613916</v>
      </c>
      <c r="AJ35" s="89">
        <v>-1764243</v>
      </c>
      <c r="AK35" s="89">
        <v>1527510</v>
      </c>
      <c r="AL35" s="89">
        <v>-2792264</v>
      </c>
      <c r="AM35" s="89">
        <v>415081</v>
      </c>
      <c r="AN35" s="89">
        <v>28061863</v>
      </c>
      <c r="AO35" s="89">
        <v>2746056</v>
      </c>
      <c r="AP35" s="89">
        <v>4948660</v>
      </c>
      <c r="AQ35" s="89">
        <v>19936501</v>
      </c>
      <c r="AR35" s="89">
        <v>430646</v>
      </c>
      <c r="AS35" s="90" t="s">
        <v>80</v>
      </c>
    </row>
    <row r="36" spans="1:45" s="41" customFormat="1" ht="9.75" customHeight="1">
      <c r="A36" s="86" t="s">
        <v>82</v>
      </c>
      <c r="B36" s="87" t="s">
        <v>83</v>
      </c>
      <c r="C36" s="88"/>
      <c r="D36" s="89">
        <v>10648952</v>
      </c>
      <c r="E36" s="89">
        <v>9161606</v>
      </c>
      <c r="F36" s="89">
        <v>1487346</v>
      </c>
      <c r="G36" s="89">
        <v>1062958</v>
      </c>
      <c r="H36" s="89">
        <v>424388</v>
      </c>
      <c r="I36" s="89">
        <v>817745</v>
      </c>
      <c r="J36" s="89">
        <v>1491377</v>
      </c>
      <c r="K36" s="89">
        <v>673632</v>
      </c>
      <c r="L36" s="89">
        <v>-188887</v>
      </c>
      <c r="M36" s="89">
        <v>336375</v>
      </c>
      <c r="N36" s="89">
        <v>525262</v>
      </c>
      <c r="O36" s="89">
        <v>997615</v>
      </c>
      <c r="P36" s="89">
        <v>156953</v>
      </c>
      <c r="Q36" s="89">
        <v>293622</v>
      </c>
      <c r="R36" s="89">
        <v>136669</v>
      </c>
      <c r="S36" s="89">
        <v>333314</v>
      </c>
      <c r="T36" s="89">
        <v>375459</v>
      </c>
      <c r="U36" s="89">
        <v>131889</v>
      </c>
      <c r="V36" s="89">
        <v>9017</v>
      </c>
      <c r="W36" s="89">
        <v>20718</v>
      </c>
      <c r="X36" s="89">
        <v>11701</v>
      </c>
      <c r="Y36" s="89">
        <v>3800621</v>
      </c>
      <c r="Z36" s="89">
        <v>1887728</v>
      </c>
      <c r="AA36" s="89">
        <v>-193341</v>
      </c>
      <c r="AB36" s="89">
        <v>2106234</v>
      </c>
      <c r="AC36" s="89">
        <v>36540</v>
      </c>
      <c r="AD36" s="89">
        <v>974306</v>
      </c>
      <c r="AE36" s="89">
        <v>1095388</v>
      </c>
      <c r="AF36" s="89">
        <v>15267318</v>
      </c>
      <c r="AG36" s="89">
        <v>1609033</v>
      </c>
      <c r="AH36" s="89">
        <v>16876351</v>
      </c>
      <c r="AI36" s="89">
        <v>1694297</v>
      </c>
      <c r="AJ36" s="89">
        <v>-534053</v>
      </c>
      <c r="AK36" s="89">
        <v>2169200</v>
      </c>
      <c r="AL36" s="89">
        <v>-182014</v>
      </c>
      <c r="AM36" s="89">
        <v>241164</v>
      </c>
      <c r="AN36" s="89">
        <v>18570648</v>
      </c>
      <c r="AO36" s="89">
        <v>1160334</v>
      </c>
      <c r="AP36" s="89">
        <v>3589346</v>
      </c>
      <c r="AQ36" s="89">
        <v>13570787</v>
      </c>
      <c r="AR36" s="89">
        <v>250181</v>
      </c>
      <c r="AS36" s="90" t="s">
        <v>82</v>
      </c>
    </row>
    <row r="37" spans="1:45" s="41" customFormat="1" ht="9.75" customHeight="1">
      <c r="A37" s="86" t="s">
        <v>84</v>
      </c>
      <c r="B37" s="87" t="s">
        <v>85</v>
      </c>
      <c r="C37" s="88"/>
      <c r="D37" s="89">
        <v>2947912</v>
      </c>
      <c r="E37" s="89">
        <v>2531259</v>
      </c>
      <c r="F37" s="89">
        <v>416653</v>
      </c>
      <c r="G37" s="89">
        <v>269559</v>
      </c>
      <c r="H37" s="89">
        <v>147094</v>
      </c>
      <c r="I37" s="89">
        <v>113099</v>
      </c>
      <c r="J37" s="89">
        <v>261478</v>
      </c>
      <c r="K37" s="89">
        <v>148379</v>
      </c>
      <c r="L37" s="89">
        <v>-97644</v>
      </c>
      <c r="M37" s="89">
        <v>33391</v>
      </c>
      <c r="N37" s="89">
        <v>131035</v>
      </c>
      <c r="O37" s="89">
        <v>207978</v>
      </c>
      <c r="P37" s="89">
        <v>42948</v>
      </c>
      <c r="Q37" s="89">
        <v>56765</v>
      </c>
      <c r="R37" s="89">
        <v>13817</v>
      </c>
      <c r="S37" s="89">
        <v>61095</v>
      </c>
      <c r="T37" s="89">
        <v>80064</v>
      </c>
      <c r="U37" s="89">
        <v>23871</v>
      </c>
      <c r="V37" s="89">
        <v>2765</v>
      </c>
      <c r="W37" s="89">
        <v>6292</v>
      </c>
      <c r="X37" s="89">
        <v>3527</v>
      </c>
      <c r="Y37" s="89">
        <v>711380</v>
      </c>
      <c r="Z37" s="89">
        <v>268375</v>
      </c>
      <c r="AA37" s="89">
        <v>78877</v>
      </c>
      <c r="AB37" s="89">
        <v>364128</v>
      </c>
      <c r="AC37" s="89">
        <v>28282</v>
      </c>
      <c r="AD37" s="89">
        <v>184188</v>
      </c>
      <c r="AE37" s="89">
        <v>151658</v>
      </c>
      <c r="AF37" s="89">
        <v>3772391</v>
      </c>
      <c r="AG37" s="89">
        <v>222823</v>
      </c>
      <c r="AH37" s="89">
        <v>3995213</v>
      </c>
      <c r="AI37" s="89">
        <v>536988</v>
      </c>
      <c r="AJ37" s="89">
        <v>-35907</v>
      </c>
      <c r="AK37" s="89">
        <v>521030</v>
      </c>
      <c r="AL37" s="89">
        <v>-21379</v>
      </c>
      <c r="AM37" s="89">
        <v>73243</v>
      </c>
      <c r="AN37" s="89">
        <v>4532201</v>
      </c>
      <c r="AO37" s="89">
        <v>315824</v>
      </c>
      <c r="AP37" s="89">
        <v>646209</v>
      </c>
      <c r="AQ37" s="89">
        <v>3494160</v>
      </c>
      <c r="AR37" s="89">
        <v>76008</v>
      </c>
      <c r="AS37" s="90" t="s">
        <v>84</v>
      </c>
    </row>
    <row r="38" spans="1:45" s="41" customFormat="1" ht="9.75" customHeight="1">
      <c r="A38" s="91" t="s">
        <v>86</v>
      </c>
      <c r="B38" s="92" t="s">
        <v>87</v>
      </c>
      <c r="C38" s="93"/>
      <c r="D38" s="94">
        <v>1693722</v>
      </c>
      <c r="E38" s="94">
        <v>1460305</v>
      </c>
      <c r="F38" s="94">
        <v>233417</v>
      </c>
      <c r="G38" s="94">
        <v>161319</v>
      </c>
      <c r="H38" s="94">
        <v>72098</v>
      </c>
      <c r="I38" s="94">
        <v>98056</v>
      </c>
      <c r="J38" s="94">
        <v>232953</v>
      </c>
      <c r="K38" s="94">
        <v>134897</v>
      </c>
      <c r="L38" s="94">
        <v>-39980</v>
      </c>
      <c r="M38" s="94">
        <v>43930</v>
      </c>
      <c r="N38" s="94">
        <v>83910</v>
      </c>
      <c r="O38" s="94">
        <v>136414</v>
      </c>
      <c r="P38" s="94">
        <v>-2613</v>
      </c>
      <c r="Q38" s="94">
        <v>46275</v>
      </c>
      <c r="R38" s="94">
        <v>48888</v>
      </c>
      <c r="S38" s="94">
        <v>39993</v>
      </c>
      <c r="T38" s="94">
        <v>78203</v>
      </c>
      <c r="U38" s="94">
        <v>20831</v>
      </c>
      <c r="V38" s="94">
        <v>1622</v>
      </c>
      <c r="W38" s="94">
        <v>3721</v>
      </c>
      <c r="X38" s="94">
        <v>2099</v>
      </c>
      <c r="Y38" s="94">
        <v>1013922</v>
      </c>
      <c r="Z38" s="94">
        <v>366129</v>
      </c>
      <c r="AA38" s="94">
        <v>20020</v>
      </c>
      <c r="AB38" s="94">
        <v>627774</v>
      </c>
      <c r="AC38" s="94">
        <v>33687</v>
      </c>
      <c r="AD38" s="94">
        <v>449728</v>
      </c>
      <c r="AE38" s="94">
        <v>144359</v>
      </c>
      <c r="AF38" s="94">
        <v>2805700</v>
      </c>
      <c r="AG38" s="94">
        <v>357279</v>
      </c>
      <c r="AH38" s="94">
        <v>3162979</v>
      </c>
      <c r="AI38" s="94">
        <v>341091</v>
      </c>
      <c r="AJ38" s="94">
        <v>-80068</v>
      </c>
      <c r="AK38" s="94">
        <v>381958</v>
      </c>
      <c r="AL38" s="94">
        <v>-4229</v>
      </c>
      <c r="AM38" s="94">
        <v>43431</v>
      </c>
      <c r="AN38" s="94">
        <v>3504070</v>
      </c>
      <c r="AO38" s="94">
        <v>306081</v>
      </c>
      <c r="AP38" s="94">
        <v>699257</v>
      </c>
      <c r="AQ38" s="94">
        <v>2453681</v>
      </c>
      <c r="AR38" s="94">
        <v>45053</v>
      </c>
      <c r="AS38" s="95" t="s">
        <v>86</v>
      </c>
    </row>
    <row r="39" spans="1:45" s="41" customFormat="1" ht="9.75" customHeight="1">
      <c r="A39" s="86" t="s">
        <v>88</v>
      </c>
      <c r="B39" s="87" t="s">
        <v>89</v>
      </c>
      <c r="C39" s="88"/>
      <c r="D39" s="89">
        <v>1025498</v>
      </c>
      <c r="E39" s="89">
        <v>880066</v>
      </c>
      <c r="F39" s="89">
        <v>145432</v>
      </c>
      <c r="G39" s="89">
        <v>109660</v>
      </c>
      <c r="H39" s="89">
        <v>35772</v>
      </c>
      <c r="I39" s="89">
        <v>-1584</v>
      </c>
      <c r="J39" s="89">
        <v>85135</v>
      </c>
      <c r="K39" s="89">
        <v>86719</v>
      </c>
      <c r="L39" s="89">
        <v>-33790</v>
      </c>
      <c r="M39" s="89">
        <v>18662</v>
      </c>
      <c r="N39" s="89">
        <v>52453</v>
      </c>
      <c r="O39" s="89">
        <v>31015</v>
      </c>
      <c r="P39" s="89">
        <v>-23525</v>
      </c>
      <c r="Q39" s="89">
        <v>9194</v>
      </c>
      <c r="R39" s="89">
        <v>32720</v>
      </c>
      <c r="S39" s="89">
        <v>15294</v>
      </c>
      <c r="T39" s="89">
        <v>32516</v>
      </c>
      <c r="U39" s="89">
        <v>6731</v>
      </c>
      <c r="V39" s="89">
        <v>1191</v>
      </c>
      <c r="W39" s="89">
        <v>2738</v>
      </c>
      <c r="X39" s="89">
        <v>1546</v>
      </c>
      <c r="Y39" s="89">
        <v>376900</v>
      </c>
      <c r="Z39" s="89">
        <v>203688</v>
      </c>
      <c r="AA39" s="89">
        <v>5016</v>
      </c>
      <c r="AB39" s="89">
        <v>168195</v>
      </c>
      <c r="AC39" s="89">
        <v>27594</v>
      </c>
      <c r="AD39" s="89">
        <v>46882</v>
      </c>
      <c r="AE39" s="89">
        <v>93720</v>
      </c>
      <c r="AF39" s="89">
        <v>1400814</v>
      </c>
      <c r="AG39" s="89">
        <v>157503</v>
      </c>
      <c r="AH39" s="89">
        <v>1558317</v>
      </c>
      <c r="AI39" s="89">
        <v>278609</v>
      </c>
      <c r="AJ39" s="89">
        <v>-48780</v>
      </c>
      <c r="AK39" s="89">
        <v>259343</v>
      </c>
      <c r="AL39" s="89">
        <v>35403</v>
      </c>
      <c r="AM39" s="89">
        <v>32643</v>
      </c>
      <c r="AN39" s="89">
        <v>1836927</v>
      </c>
      <c r="AO39" s="89">
        <v>159925</v>
      </c>
      <c r="AP39" s="89">
        <v>383056</v>
      </c>
      <c r="AQ39" s="89">
        <v>1260112</v>
      </c>
      <c r="AR39" s="89">
        <v>33834</v>
      </c>
      <c r="AS39" s="90" t="s">
        <v>88</v>
      </c>
    </row>
    <row r="40" spans="1:45" s="41" customFormat="1" ht="9.75" customHeight="1">
      <c r="A40" s="86" t="s">
        <v>90</v>
      </c>
      <c r="B40" s="87" t="s">
        <v>91</v>
      </c>
      <c r="C40" s="88"/>
      <c r="D40" s="89">
        <v>1286667</v>
      </c>
      <c r="E40" s="89">
        <v>1103908</v>
      </c>
      <c r="F40" s="89">
        <v>182758</v>
      </c>
      <c r="G40" s="89">
        <v>137851</v>
      </c>
      <c r="H40" s="89">
        <v>44907</v>
      </c>
      <c r="I40" s="89">
        <v>47029</v>
      </c>
      <c r="J40" s="89">
        <v>148351</v>
      </c>
      <c r="K40" s="89">
        <v>101322</v>
      </c>
      <c r="L40" s="89">
        <v>-19681</v>
      </c>
      <c r="M40" s="89">
        <v>47312</v>
      </c>
      <c r="N40" s="89">
        <v>66993</v>
      </c>
      <c r="O40" s="89">
        <v>65029</v>
      </c>
      <c r="P40" s="89">
        <v>-22935</v>
      </c>
      <c r="Q40" s="89">
        <v>9234</v>
      </c>
      <c r="R40" s="89">
        <v>32169</v>
      </c>
      <c r="S40" s="89">
        <v>26469</v>
      </c>
      <c r="T40" s="89">
        <v>55996</v>
      </c>
      <c r="U40" s="89">
        <v>5498</v>
      </c>
      <c r="V40" s="89">
        <v>1682</v>
      </c>
      <c r="W40" s="89">
        <v>3842</v>
      </c>
      <c r="X40" s="89">
        <v>2160</v>
      </c>
      <c r="Y40" s="89">
        <v>486665</v>
      </c>
      <c r="Z40" s="89">
        <v>186435</v>
      </c>
      <c r="AA40" s="89">
        <v>13695</v>
      </c>
      <c r="AB40" s="89">
        <v>286534</v>
      </c>
      <c r="AC40" s="89">
        <v>31904</v>
      </c>
      <c r="AD40" s="89">
        <v>107234</v>
      </c>
      <c r="AE40" s="89">
        <v>147397</v>
      </c>
      <c r="AF40" s="89">
        <v>1820361</v>
      </c>
      <c r="AG40" s="89">
        <v>153787</v>
      </c>
      <c r="AH40" s="89">
        <v>1974148</v>
      </c>
      <c r="AI40" s="89">
        <v>579065</v>
      </c>
      <c r="AJ40" s="89">
        <v>-63337</v>
      </c>
      <c r="AK40" s="89">
        <v>580528</v>
      </c>
      <c r="AL40" s="89">
        <v>17026</v>
      </c>
      <c r="AM40" s="89">
        <v>44848</v>
      </c>
      <c r="AN40" s="89">
        <v>2553213</v>
      </c>
      <c r="AO40" s="89">
        <v>136793</v>
      </c>
      <c r="AP40" s="89">
        <v>714634</v>
      </c>
      <c r="AQ40" s="89">
        <v>1655256</v>
      </c>
      <c r="AR40" s="89">
        <v>46530</v>
      </c>
      <c r="AS40" s="90" t="s">
        <v>90</v>
      </c>
    </row>
    <row r="41" spans="1:45" s="41" customFormat="1" ht="9.75" customHeight="1">
      <c r="A41" s="86" t="s">
        <v>92</v>
      </c>
      <c r="B41" s="87" t="s">
        <v>93</v>
      </c>
      <c r="C41" s="88"/>
      <c r="D41" s="89">
        <v>3585682</v>
      </c>
      <c r="E41" s="89">
        <v>3076778</v>
      </c>
      <c r="F41" s="89">
        <v>508903</v>
      </c>
      <c r="G41" s="89">
        <v>392939</v>
      </c>
      <c r="H41" s="89">
        <v>115965</v>
      </c>
      <c r="I41" s="89">
        <v>150826</v>
      </c>
      <c r="J41" s="89">
        <v>378024</v>
      </c>
      <c r="K41" s="89">
        <v>227198</v>
      </c>
      <c r="L41" s="89">
        <v>-61226</v>
      </c>
      <c r="M41" s="89">
        <v>96510</v>
      </c>
      <c r="N41" s="89">
        <v>157736</v>
      </c>
      <c r="O41" s="89">
        <v>208586</v>
      </c>
      <c r="P41" s="89">
        <v>-33311</v>
      </c>
      <c r="Q41" s="89">
        <v>31739</v>
      </c>
      <c r="R41" s="89">
        <v>65049</v>
      </c>
      <c r="S41" s="89">
        <v>88337</v>
      </c>
      <c r="T41" s="89">
        <v>144510</v>
      </c>
      <c r="U41" s="89">
        <v>9050</v>
      </c>
      <c r="V41" s="89">
        <v>3466</v>
      </c>
      <c r="W41" s="89">
        <v>7878</v>
      </c>
      <c r="X41" s="89">
        <v>4413</v>
      </c>
      <c r="Y41" s="89">
        <v>1455695</v>
      </c>
      <c r="Z41" s="89">
        <v>731968</v>
      </c>
      <c r="AA41" s="89">
        <v>148900</v>
      </c>
      <c r="AB41" s="89">
        <v>574826</v>
      </c>
      <c r="AC41" s="89">
        <v>27010</v>
      </c>
      <c r="AD41" s="89">
        <v>176330</v>
      </c>
      <c r="AE41" s="89">
        <v>371486</v>
      </c>
      <c r="AF41" s="89">
        <v>5192202</v>
      </c>
      <c r="AG41" s="89">
        <v>792735</v>
      </c>
      <c r="AH41" s="89">
        <v>5984937</v>
      </c>
      <c r="AI41" s="89">
        <v>36734</v>
      </c>
      <c r="AJ41" s="89">
        <v>-225936</v>
      </c>
      <c r="AK41" s="89">
        <v>268576</v>
      </c>
      <c r="AL41" s="89">
        <v>-96486</v>
      </c>
      <c r="AM41" s="89">
        <v>90581</v>
      </c>
      <c r="AN41" s="89">
        <v>6021671</v>
      </c>
      <c r="AO41" s="89">
        <v>654933</v>
      </c>
      <c r="AP41" s="89">
        <v>1000085</v>
      </c>
      <c r="AQ41" s="89">
        <v>4272607</v>
      </c>
      <c r="AR41" s="89">
        <v>94046</v>
      </c>
      <c r="AS41" s="90" t="s">
        <v>92</v>
      </c>
    </row>
    <row r="42" spans="1:45" s="41" customFormat="1" ht="9.75" customHeight="1">
      <c r="A42" s="86" t="s">
        <v>94</v>
      </c>
      <c r="B42" s="87" t="s">
        <v>95</v>
      </c>
      <c r="C42" s="88"/>
      <c r="D42" s="89">
        <v>5967117</v>
      </c>
      <c r="E42" s="89">
        <v>5114106</v>
      </c>
      <c r="F42" s="89">
        <v>853011</v>
      </c>
      <c r="G42" s="89">
        <v>651581</v>
      </c>
      <c r="H42" s="89">
        <v>201430</v>
      </c>
      <c r="I42" s="89">
        <v>201020</v>
      </c>
      <c r="J42" s="89">
        <v>600504</v>
      </c>
      <c r="K42" s="89">
        <v>399485</v>
      </c>
      <c r="L42" s="89">
        <v>-123137</v>
      </c>
      <c r="M42" s="89">
        <v>131110</v>
      </c>
      <c r="N42" s="89">
        <v>254247</v>
      </c>
      <c r="O42" s="89">
        <v>318823</v>
      </c>
      <c r="P42" s="89">
        <v>-34542</v>
      </c>
      <c r="Q42" s="89">
        <v>103713</v>
      </c>
      <c r="R42" s="89">
        <v>138256</v>
      </c>
      <c r="S42" s="89">
        <v>123964</v>
      </c>
      <c r="T42" s="89">
        <v>172091</v>
      </c>
      <c r="U42" s="89">
        <v>57311</v>
      </c>
      <c r="V42" s="89">
        <v>5334</v>
      </c>
      <c r="W42" s="89">
        <v>12316</v>
      </c>
      <c r="X42" s="89">
        <v>6982</v>
      </c>
      <c r="Y42" s="89">
        <v>2570400</v>
      </c>
      <c r="Z42" s="89">
        <v>1591885</v>
      </c>
      <c r="AA42" s="89">
        <v>108695</v>
      </c>
      <c r="AB42" s="89">
        <v>869820</v>
      </c>
      <c r="AC42" s="89">
        <v>31466</v>
      </c>
      <c r="AD42" s="89">
        <v>353267</v>
      </c>
      <c r="AE42" s="89">
        <v>485087</v>
      </c>
      <c r="AF42" s="89">
        <v>8738537</v>
      </c>
      <c r="AG42" s="89">
        <v>723678</v>
      </c>
      <c r="AH42" s="89">
        <v>9462215</v>
      </c>
      <c r="AI42" s="89">
        <v>653351</v>
      </c>
      <c r="AJ42" s="89">
        <v>-368287</v>
      </c>
      <c r="AK42" s="89">
        <v>1076090</v>
      </c>
      <c r="AL42" s="89">
        <v>-293457</v>
      </c>
      <c r="AM42" s="89">
        <v>239004</v>
      </c>
      <c r="AN42" s="89">
        <v>10115566</v>
      </c>
      <c r="AO42" s="89">
        <v>1332294</v>
      </c>
      <c r="AP42" s="89">
        <v>1676632</v>
      </c>
      <c r="AQ42" s="89">
        <v>6862303</v>
      </c>
      <c r="AR42" s="89">
        <v>244338</v>
      </c>
      <c r="AS42" s="90" t="s">
        <v>94</v>
      </c>
    </row>
    <row r="43" spans="1:45" s="41" customFormat="1" ht="9.75" customHeight="1">
      <c r="A43" s="86" t="s">
        <v>96</v>
      </c>
      <c r="B43" s="87" t="s">
        <v>97</v>
      </c>
      <c r="C43" s="88"/>
      <c r="D43" s="89">
        <v>2673708</v>
      </c>
      <c r="E43" s="89">
        <v>2303673</v>
      </c>
      <c r="F43" s="89">
        <v>370035</v>
      </c>
      <c r="G43" s="89">
        <v>290896</v>
      </c>
      <c r="H43" s="89">
        <v>79139</v>
      </c>
      <c r="I43" s="89">
        <v>189978</v>
      </c>
      <c r="J43" s="89">
        <v>347122</v>
      </c>
      <c r="K43" s="89">
        <v>157144</v>
      </c>
      <c r="L43" s="89">
        <v>-22559</v>
      </c>
      <c r="M43" s="89">
        <v>66782</v>
      </c>
      <c r="N43" s="89">
        <v>89341</v>
      </c>
      <c r="O43" s="89">
        <v>209742</v>
      </c>
      <c r="P43" s="89">
        <v>-39220</v>
      </c>
      <c r="Q43" s="89">
        <v>24962</v>
      </c>
      <c r="R43" s="89">
        <v>64182</v>
      </c>
      <c r="S43" s="89">
        <v>96465</v>
      </c>
      <c r="T43" s="89">
        <v>109325</v>
      </c>
      <c r="U43" s="89">
        <v>43172</v>
      </c>
      <c r="V43" s="89">
        <v>2795</v>
      </c>
      <c r="W43" s="89">
        <v>6416</v>
      </c>
      <c r="X43" s="89">
        <v>3621</v>
      </c>
      <c r="Y43" s="89">
        <v>1615097</v>
      </c>
      <c r="Z43" s="89">
        <v>1050377</v>
      </c>
      <c r="AA43" s="89">
        <v>-11968</v>
      </c>
      <c r="AB43" s="89">
        <v>576688</v>
      </c>
      <c r="AC43" s="89">
        <v>16626</v>
      </c>
      <c r="AD43" s="89">
        <v>342793</v>
      </c>
      <c r="AE43" s="89">
        <v>217269</v>
      </c>
      <c r="AF43" s="89">
        <v>4478783</v>
      </c>
      <c r="AG43" s="89">
        <v>465335</v>
      </c>
      <c r="AH43" s="89">
        <v>4944118</v>
      </c>
      <c r="AI43" s="89">
        <v>621160</v>
      </c>
      <c r="AJ43" s="89">
        <v>-196620</v>
      </c>
      <c r="AK43" s="89">
        <v>645843</v>
      </c>
      <c r="AL43" s="89">
        <v>97062</v>
      </c>
      <c r="AM43" s="89">
        <v>74875</v>
      </c>
      <c r="AN43" s="89">
        <v>5565278</v>
      </c>
      <c r="AO43" s="89">
        <v>841789</v>
      </c>
      <c r="AP43" s="89">
        <v>1088619</v>
      </c>
      <c r="AQ43" s="89">
        <v>3557200</v>
      </c>
      <c r="AR43" s="89">
        <v>77670</v>
      </c>
      <c r="AS43" s="90" t="s">
        <v>96</v>
      </c>
    </row>
    <row r="44" spans="1:45" s="41" customFormat="1" ht="9.75" customHeight="1">
      <c r="A44" s="86" t="s">
        <v>98</v>
      </c>
      <c r="B44" s="87" t="s">
        <v>99</v>
      </c>
      <c r="C44" s="88"/>
      <c r="D44" s="89">
        <v>1290576</v>
      </c>
      <c r="E44" s="89">
        <v>1090494</v>
      </c>
      <c r="F44" s="89">
        <v>200082</v>
      </c>
      <c r="G44" s="89">
        <v>144161</v>
      </c>
      <c r="H44" s="89">
        <v>55922</v>
      </c>
      <c r="I44" s="89">
        <v>90186</v>
      </c>
      <c r="J44" s="89">
        <v>196675</v>
      </c>
      <c r="K44" s="89">
        <v>106489</v>
      </c>
      <c r="L44" s="89">
        <v>-72867</v>
      </c>
      <c r="M44" s="89">
        <v>10370</v>
      </c>
      <c r="N44" s="89">
        <v>83237</v>
      </c>
      <c r="O44" s="89">
        <v>161474</v>
      </c>
      <c r="P44" s="89">
        <v>47418</v>
      </c>
      <c r="Q44" s="89">
        <v>68419</v>
      </c>
      <c r="R44" s="89">
        <v>21001</v>
      </c>
      <c r="S44" s="89">
        <v>43454</v>
      </c>
      <c r="T44" s="89">
        <v>58828</v>
      </c>
      <c r="U44" s="89">
        <v>11774</v>
      </c>
      <c r="V44" s="89">
        <v>1579</v>
      </c>
      <c r="W44" s="89">
        <v>3830</v>
      </c>
      <c r="X44" s="89">
        <v>2251</v>
      </c>
      <c r="Y44" s="89">
        <v>852376</v>
      </c>
      <c r="Z44" s="89">
        <v>427389</v>
      </c>
      <c r="AA44" s="89">
        <v>85593</v>
      </c>
      <c r="AB44" s="89">
        <v>339394</v>
      </c>
      <c r="AC44" s="89">
        <v>46581</v>
      </c>
      <c r="AD44" s="89">
        <v>150946</v>
      </c>
      <c r="AE44" s="89">
        <v>141868</v>
      </c>
      <c r="AF44" s="89">
        <v>2233139</v>
      </c>
      <c r="AG44" s="89">
        <v>157058</v>
      </c>
      <c r="AH44" s="89">
        <v>2390197</v>
      </c>
      <c r="AI44" s="89">
        <v>406488</v>
      </c>
      <c r="AJ44" s="89">
        <v>-98411</v>
      </c>
      <c r="AK44" s="89">
        <v>541918</v>
      </c>
      <c r="AL44" s="89">
        <v>-68480</v>
      </c>
      <c r="AM44" s="89">
        <v>31461</v>
      </c>
      <c r="AN44" s="89">
        <v>2796685</v>
      </c>
      <c r="AO44" s="89">
        <v>417961</v>
      </c>
      <c r="AP44" s="89">
        <v>626109</v>
      </c>
      <c r="AQ44" s="89">
        <v>1719574</v>
      </c>
      <c r="AR44" s="89">
        <v>33040</v>
      </c>
      <c r="AS44" s="90" t="s">
        <v>98</v>
      </c>
    </row>
    <row r="45" spans="1:45" s="41" customFormat="1" ht="9.75" customHeight="1">
      <c r="A45" s="86" t="s">
        <v>100</v>
      </c>
      <c r="B45" s="87" t="s">
        <v>101</v>
      </c>
      <c r="C45" s="88"/>
      <c r="D45" s="89">
        <v>1941624</v>
      </c>
      <c r="E45" s="89">
        <v>1631084</v>
      </c>
      <c r="F45" s="89">
        <v>310540</v>
      </c>
      <c r="G45" s="89">
        <v>222227</v>
      </c>
      <c r="H45" s="89">
        <v>88313</v>
      </c>
      <c r="I45" s="89">
        <v>68900</v>
      </c>
      <c r="J45" s="89">
        <v>183021</v>
      </c>
      <c r="K45" s="89">
        <v>114121</v>
      </c>
      <c r="L45" s="89">
        <v>-49549</v>
      </c>
      <c r="M45" s="89">
        <v>41057</v>
      </c>
      <c r="N45" s="89">
        <v>90606</v>
      </c>
      <c r="O45" s="89">
        <v>115582</v>
      </c>
      <c r="P45" s="89">
        <v>-1886</v>
      </c>
      <c r="Q45" s="89">
        <v>17888</v>
      </c>
      <c r="R45" s="89">
        <v>19774</v>
      </c>
      <c r="S45" s="89">
        <v>44634</v>
      </c>
      <c r="T45" s="89">
        <v>69247</v>
      </c>
      <c r="U45" s="89">
        <v>3586</v>
      </c>
      <c r="V45" s="89">
        <v>2868</v>
      </c>
      <c r="W45" s="89">
        <v>6608</v>
      </c>
      <c r="X45" s="89">
        <v>3741</v>
      </c>
      <c r="Y45" s="89">
        <v>637923</v>
      </c>
      <c r="Z45" s="89">
        <v>384611</v>
      </c>
      <c r="AA45" s="89">
        <v>50435</v>
      </c>
      <c r="AB45" s="89">
        <v>202878</v>
      </c>
      <c r="AC45" s="89">
        <v>19698</v>
      </c>
      <c r="AD45" s="89">
        <v>85814</v>
      </c>
      <c r="AE45" s="89">
        <v>97366</v>
      </c>
      <c r="AF45" s="89">
        <v>2648448</v>
      </c>
      <c r="AG45" s="89">
        <v>328889</v>
      </c>
      <c r="AH45" s="89">
        <v>2977337</v>
      </c>
      <c r="AI45" s="89">
        <v>132519</v>
      </c>
      <c r="AJ45" s="89">
        <v>-125174</v>
      </c>
      <c r="AK45" s="89">
        <v>380143</v>
      </c>
      <c r="AL45" s="89">
        <v>-199533</v>
      </c>
      <c r="AM45" s="89">
        <v>77084</v>
      </c>
      <c r="AN45" s="89">
        <v>3109856</v>
      </c>
      <c r="AO45" s="89">
        <v>259436</v>
      </c>
      <c r="AP45" s="89">
        <v>709918</v>
      </c>
      <c r="AQ45" s="89">
        <v>2060550</v>
      </c>
      <c r="AR45" s="89">
        <v>79951</v>
      </c>
      <c r="AS45" s="90" t="s">
        <v>100</v>
      </c>
    </row>
    <row r="46" spans="1:45" s="41" customFormat="1" ht="9.75" customHeight="1">
      <c r="A46" s="86" t="s">
        <v>102</v>
      </c>
      <c r="B46" s="87" t="s">
        <v>103</v>
      </c>
      <c r="C46" s="88"/>
      <c r="D46" s="89">
        <v>2352770</v>
      </c>
      <c r="E46" s="89">
        <v>1995778</v>
      </c>
      <c r="F46" s="89">
        <v>356991</v>
      </c>
      <c r="G46" s="89">
        <v>283599</v>
      </c>
      <c r="H46" s="89">
        <v>73393</v>
      </c>
      <c r="I46" s="89">
        <v>101251</v>
      </c>
      <c r="J46" s="89">
        <v>303496</v>
      </c>
      <c r="K46" s="89">
        <v>202245</v>
      </c>
      <c r="L46" s="89">
        <v>-1004</v>
      </c>
      <c r="M46" s="89">
        <v>102248</v>
      </c>
      <c r="N46" s="89">
        <v>103253</v>
      </c>
      <c r="O46" s="89">
        <v>99985</v>
      </c>
      <c r="P46" s="89">
        <v>-68015</v>
      </c>
      <c r="Q46" s="89">
        <v>28072</v>
      </c>
      <c r="R46" s="89">
        <v>96088</v>
      </c>
      <c r="S46" s="89">
        <v>42303</v>
      </c>
      <c r="T46" s="89">
        <v>111533</v>
      </c>
      <c r="U46" s="89">
        <v>14163</v>
      </c>
      <c r="V46" s="89">
        <v>2271</v>
      </c>
      <c r="W46" s="89">
        <v>5175</v>
      </c>
      <c r="X46" s="89">
        <v>2905</v>
      </c>
      <c r="Y46" s="89">
        <v>1005058</v>
      </c>
      <c r="Z46" s="89">
        <v>542272</v>
      </c>
      <c r="AA46" s="89">
        <v>15339</v>
      </c>
      <c r="AB46" s="89">
        <v>447447</v>
      </c>
      <c r="AC46" s="89">
        <v>43494</v>
      </c>
      <c r="AD46" s="89">
        <v>175880</v>
      </c>
      <c r="AE46" s="89">
        <v>228073</v>
      </c>
      <c r="AF46" s="89">
        <v>3459079</v>
      </c>
      <c r="AG46" s="89">
        <v>377283</v>
      </c>
      <c r="AH46" s="89">
        <v>3836362</v>
      </c>
      <c r="AI46" s="89">
        <v>279978</v>
      </c>
      <c r="AJ46" s="89">
        <v>-128494</v>
      </c>
      <c r="AK46" s="89">
        <v>435177</v>
      </c>
      <c r="AL46" s="89">
        <v>-86467</v>
      </c>
      <c r="AM46" s="89">
        <v>59761</v>
      </c>
      <c r="AN46" s="89">
        <v>4116340</v>
      </c>
      <c r="AO46" s="89">
        <v>429117</v>
      </c>
      <c r="AP46" s="89">
        <v>811456</v>
      </c>
      <c r="AQ46" s="89">
        <v>2813735</v>
      </c>
      <c r="AR46" s="89">
        <v>62032</v>
      </c>
      <c r="AS46" s="90" t="s">
        <v>102</v>
      </c>
    </row>
    <row r="47" spans="1:45" s="41" customFormat="1" ht="9.75" customHeight="1">
      <c r="A47" s="86" t="s">
        <v>104</v>
      </c>
      <c r="B47" s="87" t="s">
        <v>105</v>
      </c>
      <c r="C47" s="88"/>
      <c r="D47" s="89">
        <v>1244664</v>
      </c>
      <c r="E47" s="89">
        <v>1042730</v>
      </c>
      <c r="F47" s="89">
        <v>201934</v>
      </c>
      <c r="G47" s="89">
        <v>151104</v>
      </c>
      <c r="H47" s="89">
        <v>50830</v>
      </c>
      <c r="I47" s="89">
        <v>39197</v>
      </c>
      <c r="J47" s="89">
        <v>140997</v>
      </c>
      <c r="K47" s="89">
        <v>101800</v>
      </c>
      <c r="L47" s="89">
        <v>-51054</v>
      </c>
      <c r="M47" s="89">
        <v>19826</v>
      </c>
      <c r="N47" s="89">
        <v>70880</v>
      </c>
      <c r="O47" s="89">
        <v>88883</v>
      </c>
      <c r="P47" s="89">
        <v>-18785</v>
      </c>
      <c r="Q47" s="89">
        <v>10373</v>
      </c>
      <c r="R47" s="89">
        <v>29158</v>
      </c>
      <c r="S47" s="89">
        <v>22909</v>
      </c>
      <c r="T47" s="89">
        <v>56671</v>
      </c>
      <c r="U47" s="89">
        <v>28088</v>
      </c>
      <c r="V47" s="89">
        <v>1368</v>
      </c>
      <c r="W47" s="89">
        <v>3130</v>
      </c>
      <c r="X47" s="89">
        <v>1762</v>
      </c>
      <c r="Y47" s="89">
        <v>425104</v>
      </c>
      <c r="Z47" s="89">
        <v>117549</v>
      </c>
      <c r="AA47" s="89">
        <v>-10180</v>
      </c>
      <c r="AB47" s="89">
        <v>317735</v>
      </c>
      <c r="AC47" s="89">
        <v>52273</v>
      </c>
      <c r="AD47" s="89">
        <v>147788</v>
      </c>
      <c r="AE47" s="89">
        <v>117674</v>
      </c>
      <c r="AF47" s="89">
        <v>1708965</v>
      </c>
      <c r="AG47" s="89">
        <v>150687</v>
      </c>
      <c r="AH47" s="89">
        <v>1859652</v>
      </c>
      <c r="AI47" s="89">
        <v>539463</v>
      </c>
      <c r="AJ47" s="89">
        <v>-53702</v>
      </c>
      <c r="AK47" s="89">
        <v>513134</v>
      </c>
      <c r="AL47" s="89">
        <v>43457</v>
      </c>
      <c r="AM47" s="89">
        <v>36574</v>
      </c>
      <c r="AN47" s="89">
        <v>2399115</v>
      </c>
      <c r="AO47" s="89">
        <v>53667</v>
      </c>
      <c r="AP47" s="89">
        <v>612767</v>
      </c>
      <c r="AQ47" s="89">
        <v>1694739</v>
      </c>
      <c r="AR47" s="89">
        <v>37942</v>
      </c>
      <c r="AS47" s="90" t="s">
        <v>104</v>
      </c>
    </row>
    <row r="48" spans="1:45" s="41" customFormat="1" ht="9.75" customHeight="1">
      <c r="A48" s="91" t="s">
        <v>106</v>
      </c>
      <c r="B48" s="92" t="s">
        <v>107</v>
      </c>
      <c r="C48" s="93"/>
      <c r="D48" s="94">
        <v>9232299</v>
      </c>
      <c r="E48" s="94">
        <v>8088729</v>
      </c>
      <c r="F48" s="94">
        <v>1143570</v>
      </c>
      <c r="G48" s="94">
        <v>863551</v>
      </c>
      <c r="H48" s="94">
        <v>280019</v>
      </c>
      <c r="I48" s="94">
        <v>445040</v>
      </c>
      <c r="J48" s="94">
        <v>1065242</v>
      </c>
      <c r="K48" s="94">
        <v>620202</v>
      </c>
      <c r="L48" s="94">
        <v>-164950</v>
      </c>
      <c r="M48" s="94">
        <v>242447</v>
      </c>
      <c r="N48" s="94">
        <v>407397</v>
      </c>
      <c r="O48" s="94">
        <v>600515</v>
      </c>
      <c r="P48" s="94">
        <v>-39146</v>
      </c>
      <c r="Q48" s="94">
        <v>161410</v>
      </c>
      <c r="R48" s="94">
        <v>200556</v>
      </c>
      <c r="S48" s="94">
        <v>219457</v>
      </c>
      <c r="T48" s="94">
        <v>333760</v>
      </c>
      <c r="U48" s="94">
        <v>86444</v>
      </c>
      <c r="V48" s="94">
        <v>9475</v>
      </c>
      <c r="W48" s="94">
        <v>21725</v>
      </c>
      <c r="X48" s="94">
        <v>12249</v>
      </c>
      <c r="Y48" s="94">
        <v>3760080</v>
      </c>
      <c r="Z48" s="94">
        <v>1946929</v>
      </c>
      <c r="AA48" s="94">
        <v>136428</v>
      </c>
      <c r="AB48" s="94">
        <v>1676724</v>
      </c>
      <c r="AC48" s="94">
        <v>88397</v>
      </c>
      <c r="AD48" s="94">
        <v>889894</v>
      </c>
      <c r="AE48" s="94">
        <v>698433</v>
      </c>
      <c r="AF48" s="94">
        <v>13437419</v>
      </c>
      <c r="AG48" s="94">
        <v>1307798</v>
      </c>
      <c r="AH48" s="94">
        <v>14745218</v>
      </c>
      <c r="AI48" s="94">
        <v>1183221</v>
      </c>
      <c r="AJ48" s="94">
        <v>-424420</v>
      </c>
      <c r="AK48" s="94">
        <v>1434043</v>
      </c>
      <c r="AL48" s="94">
        <v>-79809</v>
      </c>
      <c r="AM48" s="94">
        <v>253407</v>
      </c>
      <c r="AN48" s="94">
        <v>15928439</v>
      </c>
      <c r="AO48" s="94">
        <v>1658936</v>
      </c>
      <c r="AP48" s="94">
        <v>2576891</v>
      </c>
      <c r="AQ48" s="94">
        <v>11429729</v>
      </c>
      <c r="AR48" s="94">
        <v>262883</v>
      </c>
      <c r="AS48" s="95" t="s">
        <v>106</v>
      </c>
    </row>
    <row r="49" spans="1:45" s="41" customFormat="1" ht="9.75" customHeight="1">
      <c r="A49" s="86" t="s">
        <v>108</v>
      </c>
      <c r="B49" s="87" t="s">
        <v>109</v>
      </c>
      <c r="C49" s="88"/>
      <c r="D49" s="89">
        <v>1527709</v>
      </c>
      <c r="E49" s="89">
        <v>1347318</v>
      </c>
      <c r="F49" s="89">
        <v>180391</v>
      </c>
      <c r="G49" s="89">
        <v>139038</v>
      </c>
      <c r="H49" s="89">
        <v>41353</v>
      </c>
      <c r="I49" s="89">
        <v>70158</v>
      </c>
      <c r="J49" s="89">
        <v>148025</v>
      </c>
      <c r="K49" s="89">
        <v>77867</v>
      </c>
      <c r="L49" s="89">
        <v>-27897</v>
      </c>
      <c r="M49" s="89">
        <v>26535</v>
      </c>
      <c r="N49" s="89">
        <v>54433</v>
      </c>
      <c r="O49" s="89">
        <v>96183</v>
      </c>
      <c r="P49" s="89">
        <v>-7619</v>
      </c>
      <c r="Q49" s="89">
        <v>13392</v>
      </c>
      <c r="R49" s="89">
        <v>21011</v>
      </c>
      <c r="S49" s="89">
        <v>23941</v>
      </c>
      <c r="T49" s="89">
        <v>61428</v>
      </c>
      <c r="U49" s="89">
        <v>18432</v>
      </c>
      <c r="V49" s="89">
        <v>1873</v>
      </c>
      <c r="W49" s="89">
        <v>4296</v>
      </c>
      <c r="X49" s="89">
        <v>2423</v>
      </c>
      <c r="Y49" s="89">
        <v>573867</v>
      </c>
      <c r="Z49" s="89">
        <v>215996</v>
      </c>
      <c r="AA49" s="89">
        <v>41187</v>
      </c>
      <c r="AB49" s="89">
        <v>316684</v>
      </c>
      <c r="AC49" s="89">
        <v>44967</v>
      </c>
      <c r="AD49" s="89">
        <v>139342</v>
      </c>
      <c r="AE49" s="89">
        <v>132375</v>
      </c>
      <c r="AF49" s="89">
        <v>2171734</v>
      </c>
      <c r="AG49" s="89">
        <v>200456</v>
      </c>
      <c r="AH49" s="89">
        <v>2372191</v>
      </c>
      <c r="AI49" s="89">
        <v>553726</v>
      </c>
      <c r="AJ49" s="89">
        <v>-58891</v>
      </c>
      <c r="AK49" s="89">
        <v>518768</v>
      </c>
      <c r="AL49" s="89">
        <v>43879</v>
      </c>
      <c r="AM49" s="89">
        <v>49970</v>
      </c>
      <c r="AN49" s="89">
        <v>2925917</v>
      </c>
      <c r="AO49" s="89">
        <v>198293</v>
      </c>
      <c r="AP49" s="89">
        <v>691326</v>
      </c>
      <c r="AQ49" s="89">
        <v>1984455</v>
      </c>
      <c r="AR49" s="89">
        <v>51843</v>
      </c>
      <c r="AS49" s="90" t="s">
        <v>108</v>
      </c>
    </row>
    <row r="50" spans="1:45" s="41" customFormat="1" ht="9.75" customHeight="1">
      <c r="A50" s="86" t="s">
        <v>110</v>
      </c>
      <c r="B50" s="87" t="s">
        <v>111</v>
      </c>
      <c r="C50" s="88"/>
      <c r="D50" s="89">
        <v>2241364</v>
      </c>
      <c r="E50" s="89">
        <v>1898974</v>
      </c>
      <c r="F50" s="89">
        <v>342390</v>
      </c>
      <c r="G50" s="89">
        <v>230807</v>
      </c>
      <c r="H50" s="89">
        <v>111583</v>
      </c>
      <c r="I50" s="89">
        <v>141391</v>
      </c>
      <c r="J50" s="89">
        <v>298005</v>
      </c>
      <c r="K50" s="89">
        <v>156615</v>
      </c>
      <c r="L50" s="89">
        <v>4638</v>
      </c>
      <c r="M50" s="89">
        <v>110896</v>
      </c>
      <c r="N50" s="89">
        <v>106258</v>
      </c>
      <c r="O50" s="89">
        <v>133429</v>
      </c>
      <c r="P50" s="89">
        <v>-29404</v>
      </c>
      <c r="Q50" s="89">
        <v>16691</v>
      </c>
      <c r="R50" s="89">
        <v>46094</v>
      </c>
      <c r="S50" s="89">
        <v>43341</v>
      </c>
      <c r="T50" s="89">
        <v>97677</v>
      </c>
      <c r="U50" s="89">
        <v>21814</v>
      </c>
      <c r="V50" s="89">
        <v>3324</v>
      </c>
      <c r="W50" s="89">
        <v>7586</v>
      </c>
      <c r="X50" s="89">
        <v>4262</v>
      </c>
      <c r="Y50" s="89">
        <v>902973</v>
      </c>
      <c r="Z50" s="89">
        <v>327976</v>
      </c>
      <c r="AA50" s="89">
        <v>58033</v>
      </c>
      <c r="AB50" s="89">
        <v>516964</v>
      </c>
      <c r="AC50" s="89">
        <v>112730</v>
      </c>
      <c r="AD50" s="89">
        <v>215091</v>
      </c>
      <c r="AE50" s="89">
        <v>189143</v>
      </c>
      <c r="AF50" s="89">
        <v>3285727</v>
      </c>
      <c r="AG50" s="89">
        <v>256053</v>
      </c>
      <c r="AH50" s="89">
        <v>3541781</v>
      </c>
      <c r="AI50" s="89">
        <v>306543</v>
      </c>
      <c r="AJ50" s="89">
        <v>-63051</v>
      </c>
      <c r="AK50" s="89">
        <v>271728</v>
      </c>
      <c r="AL50" s="89">
        <v>9543</v>
      </c>
      <c r="AM50" s="89">
        <v>88322</v>
      </c>
      <c r="AN50" s="89">
        <v>3848323</v>
      </c>
      <c r="AO50" s="89">
        <v>322958</v>
      </c>
      <c r="AP50" s="89">
        <v>532419</v>
      </c>
      <c r="AQ50" s="89">
        <v>2901300</v>
      </c>
      <c r="AR50" s="89">
        <v>91646</v>
      </c>
      <c r="AS50" s="90" t="s">
        <v>110</v>
      </c>
    </row>
    <row r="51" spans="1:45" s="41" customFormat="1" ht="9.75" customHeight="1">
      <c r="A51" s="86" t="s">
        <v>112</v>
      </c>
      <c r="B51" s="87" t="s">
        <v>113</v>
      </c>
      <c r="C51" s="88"/>
      <c r="D51" s="89">
        <v>2836882</v>
      </c>
      <c r="E51" s="89">
        <v>2476168</v>
      </c>
      <c r="F51" s="89">
        <v>360714</v>
      </c>
      <c r="G51" s="89">
        <v>255927</v>
      </c>
      <c r="H51" s="89">
        <v>104787</v>
      </c>
      <c r="I51" s="89">
        <v>277498</v>
      </c>
      <c r="J51" s="89">
        <v>458258</v>
      </c>
      <c r="K51" s="89">
        <v>180760</v>
      </c>
      <c r="L51" s="89">
        <v>16011</v>
      </c>
      <c r="M51" s="89">
        <v>145324</v>
      </c>
      <c r="N51" s="89">
        <v>129313</v>
      </c>
      <c r="O51" s="89">
        <v>257994</v>
      </c>
      <c r="P51" s="89">
        <v>19027</v>
      </c>
      <c r="Q51" s="89">
        <v>65961</v>
      </c>
      <c r="R51" s="89">
        <v>46934</v>
      </c>
      <c r="S51" s="89">
        <v>70724</v>
      </c>
      <c r="T51" s="89">
        <v>135818</v>
      </c>
      <c r="U51" s="89">
        <v>32425</v>
      </c>
      <c r="V51" s="89">
        <v>3493</v>
      </c>
      <c r="W51" s="89">
        <v>8006</v>
      </c>
      <c r="X51" s="89">
        <v>4513</v>
      </c>
      <c r="Y51" s="89">
        <v>1277451</v>
      </c>
      <c r="Z51" s="89">
        <v>653358</v>
      </c>
      <c r="AA51" s="89">
        <v>103805</v>
      </c>
      <c r="AB51" s="89">
        <v>520287</v>
      </c>
      <c r="AC51" s="89">
        <v>82251</v>
      </c>
      <c r="AD51" s="89">
        <v>147010</v>
      </c>
      <c r="AE51" s="89">
        <v>291026</v>
      </c>
      <c r="AF51" s="89">
        <v>4391831</v>
      </c>
      <c r="AG51" s="89">
        <v>352991</v>
      </c>
      <c r="AH51" s="89">
        <v>4744822</v>
      </c>
      <c r="AI51" s="89">
        <v>1057313</v>
      </c>
      <c r="AJ51" s="89">
        <v>-109282</v>
      </c>
      <c r="AK51" s="89">
        <v>895059</v>
      </c>
      <c r="AL51" s="89">
        <v>178069</v>
      </c>
      <c r="AM51" s="89">
        <v>93467</v>
      </c>
      <c r="AN51" s="89">
        <v>5802134</v>
      </c>
      <c r="AO51" s="89">
        <v>647882</v>
      </c>
      <c r="AP51" s="89">
        <v>1264061</v>
      </c>
      <c r="AQ51" s="89">
        <v>3793232</v>
      </c>
      <c r="AR51" s="89">
        <v>96960</v>
      </c>
      <c r="AS51" s="90" t="s">
        <v>112</v>
      </c>
    </row>
    <row r="52" spans="1:45" s="41" customFormat="1" ht="9.75" customHeight="1">
      <c r="A52" s="86" t="s">
        <v>114</v>
      </c>
      <c r="B52" s="87" t="s">
        <v>115</v>
      </c>
      <c r="C52" s="88"/>
      <c r="D52" s="89">
        <v>2028106</v>
      </c>
      <c r="E52" s="89">
        <v>1767653</v>
      </c>
      <c r="F52" s="89">
        <v>260453</v>
      </c>
      <c r="G52" s="89">
        <v>198068</v>
      </c>
      <c r="H52" s="89">
        <v>62385</v>
      </c>
      <c r="I52" s="89">
        <v>90490</v>
      </c>
      <c r="J52" s="89">
        <v>201775</v>
      </c>
      <c r="K52" s="89">
        <v>111285</v>
      </c>
      <c r="L52" s="89">
        <v>-43928</v>
      </c>
      <c r="M52" s="89">
        <v>39176</v>
      </c>
      <c r="N52" s="89">
        <v>83104</v>
      </c>
      <c r="O52" s="89">
        <v>131710</v>
      </c>
      <c r="P52" s="89">
        <v>-12735</v>
      </c>
      <c r="Q52" s="89">
        <v>11900</v>
      </c>
      <c r="R52" s="89">
        <v>24635</v>
      </c>
      <c r="S52" s="89">
        <v>39700</v>
      </c>
      <c r="T52" s="89">
        <v>86661</v>
      </c>
      <c r="U52" s="89">
        <v>18084</v>
      </c>
      <c r="V52" s="89">
        <v>2708</v>
      </c>
      <c r="W52" s="89">
        <v>6254</v>
      </c>
      <c r="X52" s="89">
        <v>3546</v>
      </c>
      <c r="Y52" s="89">
        <v>1035553</v>
      </c>
      <c r="Z52" s="89">
        <v>632760</v>
      </c>
      <c r="AA52" s="89">
        <v>61913</v>
      </c>
      <c r="AB52" s="89">
        <v>340880</v>
      </c>
      <c r="AC52" s="89">
        <v>58441</v>
      </c>
      <c r="AD52" s="89">
        <v>100244</v>
      </c>
      <c r="AE52" s="89">
        <v>182195</v>
      </c>
      <c r="AF52" s="89">
        <v>3154149</v>
      </c>
      <c r="AG52" s="89">
        <v>423613</v>
      </c>
      <c r="AH52" s="89">
        <v>3577762</v>
      </c>
      <c r="AI52" s="89">
        <v>481984</v>
      </c>
      <c r="AJ52" s="89">
        <v>-114962</v>
      </c>
      <c r="AK52" s="89">
        <v>530180</v>
      </c>
      <c r="AL52" s="89">
        <v>-6586</v>
      </c>
      <c r="AM52" s="89">
        <v>73352</v>
      </c>
      <c r="AN52" s="89">
        <v>4059746</v>
      </c>
      <c r="AO52" s="89">
        <v>579710</v>
      </c>
      <c r="AP52" s="89">
        <v>909866</v>
      </c>
      <c r="AQ52" s="89">
        <v>2494110</v>
      </c>
      <c r="AR52" s="89">
        <v>76060</v>
      </c>
      <c r="AS52" s="90" t="s">
        <v>114</v>
      </c>
    </row>
    <row r="53" spans="1:45" s="41" customFormat="1" ht="9.75" customHeight="1">
      <c r="A53" s="86" t="s">
        <v>116</v>
      </c>
      <c r="B53" s="87" t="s">
        <v>117</v>
      </c>
      <c r="C53" s="88"/>
      <c r="D53" s="89">
        <v>1793046</v>
      </c>
      <c r="E53" s="89">
        <v>1540200</v>
      </c>
      <c r="F53" s="89">
        <v>252845</v>
      </c>
      <c r="G53" s="89">
        <v>198932</v>
      </c>
      <c r="H53" s="89">
        <v>53913</v>
      </c>
      <c r="I53" s="89">
        <v>34746</v>
      </c>
      <c r="J53" s="89">
        <v>148584</v>
      </c>
      <c r="K53" s="89">
        <v>113838</v>
      </c>
      <c r="L53" s="89">
        <v>-47325</v>
      </c>
      <c r="M53" s="89">
        <v>19567</v>
      </c>
      <c r="N53" s="89">
        <v>66891</v>
      </c>
      <c r="O53" s="89">
        <v>79880</v>
      </c>
      <c r="P53" s="89">
        <v>-34965</v>
      </c>
      <c r="Q53" s="89">
        <v>9144</v>
      </c>
      <c r="R53" s="89">
        <v>44109</v>
      </c>
      <c r="S53" s="89">
        <v>29926</v>
      </c>
      <c r="T53" s="89">
        <v>70298</v>
      </c>
      <c r="U53" s="89">
        <v>14621</v>
      </c>
      <c r="V53" s="89">
        <v>2191</v>
      </c>
      <c r="W53" s="89">
        <v>5028</v>
      </c>
      <c r="X53" s="89">
        <v>2837</v>
      </c>
      <c r="Y53" s="89">
        <v>722803</v>
      </c>
      <c r="Z53" s="89">
        <v>319812</v>
      </c>
      <c r="AA53" s="89">
        <v>51727</v>
      </c>
      <c r="AB53" s="89">
        <v>351264</v>
      </c>
      <c r="AC53" s="89">
        <v>125973</v>
      </c>
      <c r="AD53" s="89">
        <v>114641</v>
      </c>
      <c r="AE53" s="89">
        <v>110649</v>
      </c>
      <c r="AF53" s="89">
        <v>2550595</v>
      </c>
      <c r="AG53" s="89">
        <v>239020</v>
      </c>
      <c r="AH53" s="89">
        <v>2789615</v>
      </c>
      <c r="AI53" s="89">
        <v>280523</v>
      </c>
      <c r="AJ53" s="89">
        <v>-78133</v>
      </c>
      <c r="AK53" s="89">
        <v>363851</v>
      </c>
      <c r="AL53" s="89">
        <v>-63656</v>
      </c>
      <c r="AM53" s="89">
        <v>58461</v>
      </c>
      <c r="AN53" s="89">
        <v>3070138</v>
      </c>
      <c r="AO53" s="89">
        <v>293405</v>
      </c>
      <c r="AP53" s="89">
        <v>555547</v>
      </c>
      <c r="AQ53" s="89">
        <v>2160534</v>
      </c>
      <c r="AR53" s="89">
        <v>60652</v>
      </c>
      <c r="AS53" s="90" t="s">
        <v>116</v>
      </c>
    </row>
    <row r="54" spans="1:45" s="41" customFormat="1" ht="9.75" customHeight="1">
      <c r="A54" s="86" t="s">
        <v>118</v>
      </c>
      <c r="B54" s="87" t="s">
        <v>119</v>
      </c>
      <c r="C54" s="88"/>
      <c r="D54" s="89">
        <v>2860364</v>
      </c>
      <c r="E54" s="89">
        <v>2482499</v>
      </c>
      <c r="F54" s="89">
        <v>377865</v>
      </c>
      <c r="G54" s="89">
        <v>288750</v>
      </c>
      <c r="H54" s="89">
        <v>89115</v>
      </c>
      <c r="I54" s="89">
        <v>161298</v>
      </c>
      <c r="J54" s="89">
        <v>329337</v>
      </c>
      <c r="K54" s="89">
        <v>168039</v>
      </c>
      <c r="L54" s="89">
        <v>-27506</v>
      </c>
      <c r="M54" s="89">
        <v>79886</v>
      </c>
      <c r="N54" s="89">
        <v>107392</v>
      </c>
      <c r="O54" s="89">
        <v>185246</v>
      </c>
      <c r="P54" s="89">
        <v>-31892</v>
      </c>
      <c r="Q54" s="89">
        <v>24120</v>
      </c>
      <c r="R54" s="89">
        <v>56012</v>
      </c>
      <c r="S54" s="89">
        <v>51276</v>
      </c>
      <c r="T54" s="89">
        <v>128409</v>
      </c>
      <c r="U54" s="89">
        <v>37453</v>
      </c>
      <c r="V54" s="89">
        <v>3558</v>
      </c>
      <c r="W54" s="89">
        <v>8193</v>
      </c>
      <c r="X54" s="89">
        <v>4635</v>
      </c>
      <c r="Y54" s="89">
        <v>962427</v>
      </c>
      <c r="Z54" s="89">
        <v>373141</v>
      </c>
      <c r="AA54" s="89">
        <v>78287</v>
      </c>
      <c r="AB54" s="89">
        <v>510999</v>
      </c>
      <c r="AC54" s="89">
        <v>82391</v>
      </c>
      <c r="AD54" s="89">
        <v>218835</v>
      </c>
      <c r="AE54" s="89">
        <v>209773</v>
      </c>
      <c r="AF54" s="89">
        <v>3984089</v>
      </c>
      <c r="AG54" s="89">
        <v>382072</v>
      </c>
      <c r="AH54" s="89">
        <v>4366161</v>
      </c>
      <c r="AI54" s="89">
        <v>1124280</v>
      </c>
      <c r="AJ54" s="89">
        <v>-109434</v>
      </c>
      <c r="AK54" s="89">
        <v>1014928</v>
      </c>
      <c r="AL54" s="89">
        <v>131136</v>
      </c>
      <c r="AM54" s="89">
        <v>87650</v>
      </c>
      <c r="AN54" s="89">
        <v>5490441</v>
      </c>
      <c r="AO54" s="89">
        <v>341994</v>
      </c>
      <c r="AP54" s="89">
        <v>1369494</v>
      </c>
      <c r="AQ54" s="89">
        <v>3687745</v>
      </c>
      <c r="AR54" s="89">
        <v>91208</v>
      </c>
      <c r="AS54" s="90" t="s">
        <v>118</v>
      </c>
    </row>
    <row r="55" spans="1:45" s="41" customFormat="1" ht="9.75" customHeight="1">
      <c r="A55" s="91" t="s">
        <v>120</v>
      </c>
      <c r="B55" s="92" t="s">
        <v>121</v>
      </c>
      <c r="C55" s="93"/>
      <c r="D55" s="94">
        <v>1697364</v>
      </c>
      <c r="E55" s="94">
        <v>1441900</v>
      </c>
      <c r="F55" s="94">
        <v>255464</v>
      </c>
      <c r="G55" s="94">
        <v>186785</v>
      </c>
      <c r="H55" s="94">
        <v>68679</v>
      </c>
      <c r="I55" s="94">
        <v>217567</v>
      </c>
      <c r="J55" s="94">
        <v>328442</v>
      </c>
      <c r="K55" s="94">
        <v>110875</v>
      </c>
      <c r="L55" s="94">
        <v>25515</v>
      </c>
      <c r="M55" s="94">
        <v>117789</v>
      </c>
      <c r="N55" s="94">
        <v>92274</v>
      </c>
      <c r="O55" s="94">
        <v>189814</v>
      </c>
      <c r="P55" s="94">
        <v>986</v>
      </c>
      <c r="Q55" s="94">
        <v>16760</v>
      </c>
      <c r="R55" s="94">
        <v>15774</v>
      </c>
      <c r="S55" s="94">
        <v>45583</v>
      </c>
      <c r="T55" s="94">
        <v>56798</v>
      </c>
      <c r="U55" s="94">
        <v>86447</v>
      </c>
      <c r="V55" s="94">
        <v>2238</v>
      </c>
      <c r="W55" s="94">
        <v>5065</v>
      </c>
      <c r="X55" s="94">
        <v>2827</v>
      </c>
      <c r="Y55" s="94">
        <v>836875</v>
      </c>
      <c r="Z55" s="94">
        <v>289450</v>
      </c>
      <c r="AA55" s="89">
        <v>40712</v>
      </c>
      <c r="AB55" s="89">
        <v>506713</v>
      </c>
      <c r="AC55" s="89">
        <v>36078</v>
      </c>
      <c r="AD55" s="94">
        <v>321863</v>
      </c>
      <c r="AE55" s="94">
        <v>148772</v>
      </c>
      <c r="AF55" s="94">
        <v>2751806</v>
      </c>
      <c r="AG55" s="94">
        <v>293626</v>
      </c>
      <c r="AH55" s="94">
        <v>3045432</v>
      </c>
      <c r="AI55" s="94">
        <v>467337</v>
      </c>
      <c r="AJ55" s="94">
        <v>-81029</v>
      </c>
      <c r="AK55" s="94">
        <v>528010</v>
      </c>
      <c r="AL55" s="94">
        <v>-38589</v>
      </c>
      <c r="AM55" s="94">
        <v>58945</v>
      </c>
      <c r="AN55" s="94">
        <v>3512769</v>
      </c>
      <c r="AO55" s="94">
        <v>249133</v>
      </c>
      <c r="AP55" s="94">
        <v>847151</v>
      </c>
      <c r="AQ55" s="94">
        <v>2355302</v>
      </c>
      <c r="AR55" s="94">
        <v>61183</v>
      </c>
      <c r="AS55" s="95" t="s">
        <v>120</v>
      </c>
    </row>
    <row r="56" spans="1:45" s="41" customFormat="1" ht="9.75" customHeight="1">
      <c r="A56" s="97"/>
      <c r="B56" s="98" t="s">
        <v>183</v>
      </c>
      <c r="C56" s="124"/>
      <c r="D56" s="125">
        <v>261801762</v>
      </c>
      <c r="E56" s="125">
        <v>224245278</v>
      </c>
      <c r="F56" s="125">
        <v>37556481</v>
      </c>
      <c r="G56" s="125">
        <v>25749759</v>
      </c>
      <c r="H56" s="125">
        <v>11806723</v>
      </c>
      <c r="I56" s="125">
        <v>17205330</v>
      </c>
      <c r="J56" s="125">
        <v>35661269</v>
      </c>
      <c r="K56" s="125">
        <v>18455939</v>
      </c>
      <c r="L56" s="125">
        <v>-2714474</v>
      </c>
      <c r="M56" s="125">
        <v>9521183</v>
      </c>
      <c r="N56" s="125">
        <v>12235656</v>
      </c>
      <c r="O56" s="125">
        <v>19689188</v>
      </c>
      <c r="P56" s="125">
        <v>-970950</v>
      </c>
      <c r="Q56" s="125">
        <v>4950325</v>
      </c>
      <c r="R56" s="125">
        <v>5921275</v>
      </c>
      <c r="S56" s="125">
        <v>7238439</v>
      </c>
      <c r="T56" s="125">
        <v>9945014</v>
      </c>
      <c r="U56" s="125">
        <v>3476684</v>
      </c>
      <c r="V56" s="125">
        <v>230618</v>
      </c>
      <c r="W56" s="125">
        <v>529624</v>
      </c>
      <c r="X56" s="125">
        <v>299006</v>
      </c>
      <c r="Y56" s="125">
        <v>109835130</v>
      </c>
      <c r="Z56" s="125">
        <v>57851100</v>
      </c>
      <c r="AA56" s="125">
        <v>7242025</v>
      </c>
      <c r="AB56" s="125">
        <v>44742001</v>
      </c>
      <c r="AC56" s="125">
        <v>2913372</v>
      </c>
      <c r="AD56" s="125">
        <v>18008622</v>
      </c>
      <c r="AE56" s="125">
        <v>23820011</v>
      </c>
      <c r="AF56" s="94">
        <v>388842224</v>
      </c>
      <c r="AG56" s="94">
        <v>37444133</v>
      </c>
      <c r="AH56" s="94">
        <v>426286357</v>
      </c>
      <c r="AI56" s="99" t="s">
        <v>73</v>
      </c>
      <c r="AJ56" s="99" t="s">
        <v>73</v>
      </c>
      <c r="AK56" s="99" t="s">
        <v>73</v>
      </c>
      <c r="AL56" s="99" t="s">
        <v>73</v>
      </c>
      <c r="AM56" s="99" t="s">
        <v>73</v>
      </c>
      <c r="AN56" s="99" t="s">
        <v>73</v>
      </c>
      <c r="AO56" s="99" t="s">
        <v>73</v>
      </c>
      <c r="AP56" s="99" t="s">
        <v>73</v>
      </c>
      <c r="AQ56" s="99" t="s">
        <v>73</v>
      </c>
      <c r="AR56" s="99" t="s">
        <v>73</v>
      </c>
      <c r="AS56" s="95"/>
    </row>
    <row r="57" spans="1:45" s="41" customFormat="1" ht="9.75" customHeight="1">
      <c r="A57" s="100" t="s">
        <v>123</v>
      </c>
      <c r="B57" s="10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89"/>
      <c r="P57" s="89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89"/>
      <c r="AC57" s="89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89"/>
      <c r="AP57" s="89"/>
      <c r="AQ57" s="89"/>
      <c r="AR57" s="89"/>
      <c r="AS57" s="104"/>
    </row>
    <row r="58" spans="1:45" s="41" customFormat="1" ht="9.75" customHeight="1">
      <c r="A58" s="105"/>
      <c r="B58" s="87" t="s">
        <v>124</v>
      </c>
      <c r="C58" s="88"/>
      <c r="D58" s="89">
        <v>31255832</v>
      </c>
      <c r="E58" s="89">
        <v>26941417</v>
      </c>
      <c r="F58" s="89">
        <v>4314415</v>
      </c>
      <c r="G58" s="89">
        <v>3247054</v>
      </c>
      <c r="H58" s="89">
        <v>1067361</v>
      </c>
      <c r="I58" s="89">
        <v>1452893</v>
      </c>
      <c r="J58" s="89">
        <v>3544874</v>
      </c>
      <c r="K58" s="89">
        <v>2091981</v>
      </c>
      <c r="L58" s="89">
        <v>-433164</v>
      </c>
      <c r="M58" s="89">
        <v>926103</v>
      </c>
      <c r="N58" s="89">
        <v>1359267</v>
      </c>
      <c r="O58" s="89">
        <v>1856550</v>
      </c>
      <c r="P58" s="89">
        <v>-422500</v>
      </c>
      <c r="Q58" s="89">
        <v>272476</v>
      </c>
      <c r="R58" s="89">
        <v>694976</v>
      </c>
      <c r="S58" s="89">
        <v>519241</v>
      </c>
      <c r="T58" s="89">
        <v>1314563</v>
      </c>
      <c r="U58" s="89">
        <v>445247</v>
      </c>
      <c r="V58" s="89">
        <v>29506</v>
      </c>
      <c r="W58" s="89">
        <v>67244</v>
      </c>
      <c r="X58" s="89">
        <v>37738</v>
      </c>
      <c r="Y58" s="89">
        <v>12410662</v>
      </c>
      <c r="Z58" s="89">
        <v>6387030</v>
      </c>
      <c r="AA58" s="89">
        <v>185968</v>
      </c>
      <c r="AB58" s="89">
        <v>5837664</v>
      </c>
      <c r="AC58" s="89">
        <v>883944</v>
      </c>
      <c r="AD58" s="89">
        <v>2007771</v>
      </c>
      <c r="AE58" s="89">
        <v>2945948</v>
      </c>
      <c r="AF58" s="89">
        <v>45119387</v>
      </c>
      <c r="AG58" s="89">
        <v>4044055</v>
      </c>
      <c r="AH58" s="89">
        <v>49163442</v>
      </c>
      <c r="AI58" s="89">
        <v>9197352</v>
      </c>
      <c r="AJ58" s="89">
        <v>-1464741</v>
      </c>
      <c r="AK58" s="89">
        <v>10779628</v>
      </c>
      <c r="AL58" s="89">
        <v>-907749</v>
      </c>
      <c r="AM58" s="89">
        <v>790214</v>
      </c>
      <c r="AN58" s="89">
        <v>58360795</v>
      </c>
      <c r="AO58" s="89">
        <v>5104075</v>
      </c>
      <c r="AP58" s="89">
        <v>14390519</v>
      </c>
      <c r="AQ58" s="89">
        <v>38046479</v>
      </c>
      <c r="AR58" s="89">
        <v>819721</v>
      </c>
      <c r="AS58" s="90"/>
    </row>
    <row r="59" spans="1:45" s="41" customFormat="1" ht="9.75" customHeight="1">
      <c r="A59" s="106"/>
      <c r="B59" s="87" t="s">
        <v>125</v>
      </c>
      <c r="C59" s="88"/>
      <c r="D59" s="89">
        <v>103649337</v>
      </c>
      <c r="E59" s="89">
        <v>89315293</v>
      </c>
      <c r="F59" s="89">
        <v>14334045</v>
      </c>
      <c r="G59" s="89">
        <v>9289152</v>
      </c>
      <c r="H59" s="89">
        <v>5044892</v>
      </c>
      <c r="I59" s="89">
        <v>8436566</v>
      </c>
      <c r="J59" s="89">
        <v>16335069</v>
      </c>
      <c r="K59" s="89">
        <v>7898501</v>
      </c>
      <c r="L59" s="89">
        <v>-277679</v>
      </c>
      <c r="M59" s="89">
        <v>5035872</v>
      </c>
      <c r="N59" s="89">
        <v>5313550</v>
      </c>
      <c r="O59" s="89">
        <v>8633514</v>
      </c>
      <c r="P59" s="89">
        <v>-46139</v>
      </c>
      <c r="Q59" s="89">
        <v>2434099</v>
      </c>
      <c r="R59" s="89">
        <v>2480237</v>
      </c>
      <c r="S59" s="89">
        <v>3337508</v>
      </c>
      <c r="T59" s="89">
        <v>3720014</v>
      </c>
      <c r="U59" s="89">
        <v>1622132</v>
      </c>
      <c r="V59" s="89">
        <v>80730</v>
      </c>
      <c r="W59" s="89">
        <v>185445</v>
      </c>
      <c r="X59" s="89">
        <v>104714</v>
      </c>
      <c r="Y59" s="89">
        <v>44318225</v>
      </c>
      <c r="Z59" s="89">
        <v>22681899</v>
      </c>
      <c r="AA59" s="89">
        <v>4975374</v>
      </c>
      <c r="AB59" s="89">
        <v>16660953</v>
      </c>
      <c r="AC59" s="89">
        <v>722879</v>
      </c>
      <c r="AD59" s="89">
        <v>5610661</v>
      </c>
      <c r="AE59" s="89">
        <v>10327414</v>
      </c>
      <c r="AF59" s="89">
        <v>156404128</v>
      </c>
      <c r="AG59" s="89">
        <v>13699027</v>
      </c>
      <c r="AH59" s="89">
        <v>170103153</v>
      </c>
      <c r="AI59" s="96" t="s">
        <v>73</v>
      </c>
      <c r="AJ59" s="96" t="s">
        <v>73</v>
      </c>
      <c r="AK59" s="96" t="s">
        <v>73</v>
      </c>
      <c r="AL59" s="96" t="s">
        <v>73</v>
      </c>
      <c r="AM59" s="96" t="s">
        <v>73</v>
      </c>
      <c r="AN59" s="96" t="s">
        <v>73</v>
      </c>
      <c r="AO59" s="96" t="s">
        <v>73</v>
      </c>
      <c r="AP59" s="96" t="s">
        <v>73</v>
      </c>
      <c r="AQ59" s="96" t="s">
        <v>73</v>
      </c>
      <c r="AR59" s="96" t="s">
        <v>73</v>
      </c>
      <c r="AS59" s="90"/>
    </row>
    <row r="60" spans="1:45" s="41" customFormat="1" ht="9.75" customHeight="1">
      <c r="A60" s="106"/>
      <c r="B60" s="107" t="s">
        <v>126</v>
      </c>
      <c r="C60" s="88"/>
      <c r="D60" s="89">
        <v>39011467</v>
      </c>
      <c r="E60" s="89">
        <v>33780054</v>
      </c>
      <c r="F60" s="89">
        <v>5231413</v>
      </c>
      <c r="G60" s="89">
        <v>3887139</v>
      </c>
      <c r="H60" s="89">
        <v>1344273</v>
      </c>
      <c r="I60" s="89">
        <v>2432152</v>
      </c>
      <c r="J60" s="89">
        <v>4567505</v>
      </c>
      <c r="K60" s="89">
        <v>2135353</v>
      </c>
      <c r="L60" s="89">
        <v>-393570</v>
      </c>
      <c r="M60" s="89">
        <v>995154</v>
      </c>
      <c r="N60" s="89">
        <v>1388722</v>
      </c>
      <c r="O60" s="89">
        <v>2795140</v>
      </c>
      <c r="P60" s="89">
        <v>-279795</v>
      </c>
      <c r="Q60" s="89">
        <v>426688</v>
      </c>
      <c r="R60" s="89">
        <v>706483</v>
      </c>
      <c r="S60" s="89">
        <v>1128680</v>
      </c>
      <c r="T60" s="89">
        <v>1475471</v>
      </c>
      <c r="U60" s="89">
        <v>470784</v>
      </c>
      <c r="V60" s="89">
        <v>30582</v>
      </c>
      <c r="W60" s="89">
        <v>70729</v>
      </c>
      <c r="X60" s="89">
        <v>40148</v>
      </c>
      <c r="Y60" s="89">
        <v>17562099</v>
      </c>
      <c r="Z60" s="89">
        <v>10307140</v>
      </c>
      <c r="AA60" s="89">
        <v>454340</v>
      </c>
      <c r="AB60" s="89">
        <v>6800616</v>
      </c>
      <c r="AC60" s="89">
        <v>268505</v>
      </c>
      <c r="AD60" s="89">
        <v>3222393</v>
      </c>
      <c r="AE60" s="89">
        <v>3309718</v>
      </c>
      <c r="AF60" s="89">
        <v>59005718</v>
      </c>
      <c r="AG60" s="89">
        <v>5761646</v>
      </c>
      <c r="AH60" s="89">
        <v>64767364</v>
      </c>
      <c r="AI60" s="89">
        <v>85731</v>
      </c>
      <c r="AJ60" s="89">
        <v>-2517846</v>
      </c>
      <c r="AK60" s="89">
        <v>5347787</v>
      </c>
      <c r="AL60" s="89">
        <v>-3620538</v>
      </c>
      <c r="AM60" s="89">
        <v>876327</v>
      </c>
      <c r="AN60" s="89">
        <v>64853096</v>
      </c>
      <c r="AO60" s="89">
        <v>8243637</v>
      </c>
      <c r="AP60" s="89">
        <v>10715866</v>
      </c>
      <c r="AQ60" s="89">
        <v>44986685</v>
      </c>
      <c r="AR60" s="89">
        <v>906908</v>
      </c>
      <c r="AS60" s="90"/>
    </row>
    <row r="61" spans="1:45" s="41" customFormat="1" ht="9.75" customHeight="1">
      <c r="A61" s="106"/>
      <c r="B61" s="107" t="s">
        <v>127</v>
      </c>
      <c r="C61" s="88"/>
      <c r="D61" s="89">
        <v>42299686</v>
      </c>
      <c r="E61" s="89">
        <v>34926456</v>
      </c>
      <c r="F61" s="89">
        <v>7373230</v>
      </c>
      <c r="G61" s="89">
        <v>4580538</v>
      </c>
      <c r="H61" s="89">
        <v>2792692</v>
      </c>
      <c r="I61" s="89">
        <v>2558728</v>
      </c>
      <c r="J61" s="89">
        <v>5852828</v>
      </c>
      <c r="K61" s="89">
        <v>3294100</v>
      </c>
      <c r="L61" s="89">
        <v>-909752</v>
      </c>
      <c r="M61" s="89">
        <v>1248557</v>
      </c>
      <c r="N61" s="89">
        <v>2158309</v>
      </c>
      <c r="O61" s="89">
        <v>3430094</v>
      </c>
      <c r="P61" s="89">
        <v>108033</v>
      </c>
      <c r="Q61" s="89">
        <v>1194090</v>
      </c>
      <c r="R61" s="89">
        <v>1086057</v>
      </c>
      <c r="S61" s="89">
        <v>1225233</v>
      </c>
      <c r="T61" s="89">
        <v>1653400</v>
      </c>
      <c r="U61" s="89">
        <v>443428</v>
      </c>
      <c r="V61" s="89">
        <v>38386</v>
      </c>
      <c r="W61" s="89">
        <v>88120</v>
      </c>
      <c r="X61" s="89">
        <v>49733</v>
      </c>
      <c r="Y61" s="89">
        <v>16046897</v>
      </c>
      <c r="Z61" s="89">
        <v>8479435</v>
      </c>
      <c r="AA61" s="89">
        <v>648726</v>
      </c>
      <c r="AB61" s="89">
        <v>6918736</v>
      </c>
      <c r="AC61" s="89">
        <v>110170</v>
      </c>
      <c r="AD61" s="89">
        <v>3433943</v>
      </c>
      <c r="AE61" s="89">
        <v>3374625</v>
      </c>
      <c r="AF61" s="89">
        <v>60905313</v>
      </c>
      <c r="AG61" s="89">
        <v>7176821</v>
      </c>
      <c r="AH61" s="89">
        <v>68082133</v>
      </c>
      <c r="AI61" s="89">
        <v>1112495</v>
      </c>
      <c r="AJ61" s="89">
        <v>-2908620</v>
      </c>
      <c r="AK61" s="89">
        <v>6152016</v>
      </c>
      <c r="AL61" s="89">
        <v>-3157170</v>
      </c>
      <c r="AM61" s="89">
        <v>1026270</v>
      </c>
      <c r="AN61" s="89">
        <v>69194629</v>
      </c>
      <c r="AO61" s="89">
        <v>6170775</v>
      </c>
      <c r="AP61" s="89">
        <v>12419086</v>
      </c>
      <c r="AQ61" s="89">
        <v>49540115</v>
      </c>
      <c r="AR61" s="89">
        <v>1064656</v>
      </c>
      <c r="AS61" s="90"/>
    </row>
    <row r="62" spans="1:45" s="41" customFormat="1" ht="9.75" customHeight="1">
      <c r="A62" s="108"/>
      <c r="B62" s="87" t="s">
        <v>128</v>
      </c>
      <c r="C62" s="88"/>
      <c r="D62" s="89">
        <v>14538672</v>
      </c>
      <c r="E62" s="89">
        <v>12478531</v>
      </c>
      <c r="F62" s="89">
        <v>2060139</v>
      </c>
      <c r="G62" s="89">
        <v>1582927</v>
      </c>
      <c r="H62" s="89">
        <v>477213</v>
      </c>
      <c r="I62" s="89">
        <v>587269</v>
      </c>
      <c r="J62" s="89">
        <v>1559136</v>
      </c>
      <c r="K62" s="89">
        <v>971868</v>
      </c>
      <c r="L62" s="89">
        <v>-260393</v>
      </c>
      <c r="M62" s="89">
        <v>360376</v>
      </c>
      <c r="N62" s="89">
        <v>620770</v>
      </c>
      <c r="O62" s="89">
        <v>833195</v>
      </c>
      <c r="P62" s="89">
        <v>-153533</v>
      </c>
      <c r="Q62" s="89">
        <v>178842</v>
      </c>
      <c r="R62" s="89">
        <v>332376</v>
      </c>
      <c r="S62" s="89">
        <v>350529</v>
      </c>
      <c r="T62" s="89">
        <v>514438</v>
      </c>
      <c r="U62" s="89">
        <v>121762</v>
      </c>
      <c r="V62" s="89">
        <v>14468</v>
      </c>
      <c r="W62" s="89">
        <v>33190</v>
      </c>
      <c r="X62" s="89">
        <v>18722</v>
      </c>
      <c r="Y62" s="89">
        <v>6504757</v>
      </c>
      <c r="Z62" s="89">
        <v>3764353</v>
      </c>
      <c r="AA62" s="89">
        <v>264338</v>
      </c>
      <c r="AB62" s="89">
        <v>2476063</v>
      </c>
      <c r="AC62" s="89">
        <v>134600</v>
      </c>
      <c r="AD62" s="89">
        <v>1026506</v>
      </c>
      <c r="AE62" s="89">
        <v>1314959</v>
      </c>
      <c r="AF62" s="89">
        <v>21630697</v>
      </c>
      <c r="AG62" s="89">
        <v>2293038</v>
      </c>
      <c r="AH62" s="89">
        <v>23923735</v>
      </c>
      <c r="AI62" s="89">
        <v>2168919</v>
      </c>
      <c r="AJ62" s="89">
        <v>-902960</v>
      </c>
      <c r="AK62" s="89">
        <v>2830380</v>
      </c>
      <c r="AL62" s="89">
        <v>-240452</v>
      </c>
      <c r="AM62" s="89">
        <v>481951</v>
      </c>
      <c r="AN62" s="89">
        <v>26092655</v>
      </c>
      <c r="AO62" s="89">
        <v>3125734</v>
      </c>
      <c r="AP62" s="89">
        <v>4863026</v>
      </c>
      <c r="AQ62" s="89">
        <v>17607478</v>
      </c>
      <c r="AR62" s="89">
        <v>496418</v>
      </c>
      <c r="AS62" s="90"/>
    </row>
    <row r="63" spans="1:45" s="41" customFormat="1" ht="9.75" customHeight="1">
      <c r="A63" s="108"/>
      <c r="B63" s="87" t="s">
        <v>129</v>
      </c>
      <c r="C63" s="88"/>
      <c r="D63" s="89">
        <v>6829634</v>
      </c>
      <c r="E63" s="89">
        <v>5760086</v>
      </c>
      <c r="F63" s="89">
        <v>1069547</v>
      </c>
      <c r="G63" s="89">
        <v>801091</v>
      </c>
      <c r="H63" s="89">
        <v>268458</v>
      </c>
      <c r="I63" s="89">
        <v>299534</v>
      </c>
      <c r="J63" s="89">
        <v>824189</v>
      </c>
      <c r="K63" s="89">
        <v>524655</v>
      </c>
      <c r="L63" s="89">
        <v>-174474</v>
      </c>
      <c r="M63" s="89">
        <v>173501</v>
      </c>
      <c r="N63" s="89">
        <v>347976</v>
      </c>
      <c r="O63" s="89">
        <v>465924</v>
      </c>
      <c r="P63" s="89">
        <v>-41268</v>
      </c>
      <c r="Q63" s="89">
        <v>124752</v>
      </c>
      <c r="R63" s="89">
        <v>166021</v>
      </c>
      <c r="S63" s="89">
        <v>153300</v>
      </c>
      <c r="T63" s="89">
        <v>296279</v>
      </c>
      <c r="U63" s="89">
        <v>57611</v>
      </c>
      <c r="V63" s="89">
        <v>8086</v>
      </c>
      <c r="W63" s="89">
        <v>18743</v>
      </c>
      <c r="X63" s="89">
        <v>10659</v>
      </c>
      <c r="Y63" s="89">
        <v>2920461</v>
      </c>
      <c r="Z63" s="89">
        <v>1471821</v>
      </c>
      <c r="AA63" s="89">
        <v>141187</v>
      </c>
      <c r="AB63" s="89">
        <v>1307454</v>
      </c>
      <c r="AC63" s="89">
        <v>162046</v>
      </c>
      <c r="AD63" s="89">
        <v>560428</v>
      </c>
      <c r="AE63" s="89">
        <v>584981</v>
      </c>
      <c r="AF63" s="89">
        <v>10049631</v>
      </c>
      <c r="AG63" s="89">
        <v>1013917</v>
      </c>
      <c r="AH63" s="89">
        <v>11063548</v>
      </c>
      <c r="AI63" s="89">
        <v>1358448</v>
      </c>
      <c r="AJ63" s="89">
        <v>-405781</v>
      </c>
      <c r="AK63" s="89">
        <v>1870372</v>
      </c>
      <c r="AL63" s="89">
        <v>-311023</v>
      </c>
      <c r="AM63" s="89">
        <v>204880</v>
      </c>
      <c r="AN63" s="89">
        <v>12421996</v>
      </c>
      <c r="AO63" s="89">
        <v>1160181</v>
      </c>
      <c r="AP63" s="89">
        <v>2760250</v>
      </c>
      <c r="AQ63" s="89">
        <v>8288598</v>
      </c>
      <c r="AR63" s="89">
        <v>212965</v>
      </c>
      <c r="AS63" s="90"/>
    </row>
    <row r="64" spans="1:45" s="41" customFormat="1" ht="9.75" customHeight="1">
      <c r="A64" s="109"/>
      <c r="B64" s="92" t="s">
        <v>130</v>
      </c>
      <c r="C64" s="93"/>
      <c r="D64" s="94">
        <v>24217134</v>
      </c>
      <c r="E64" s="94">
        <v>21043441</v>
      </c>
      <c r="F64" s="94">
        <v>3173692</v>
      </c>
      <c r="G64" s="94">
        <v>2361858</v>
      </c>
      <c r="H64" s="94">
        <v>811834</v>
      </c>
      <c r="I64" s="94">
        <v>1438188</v>
      </c>
      <c r="J64" s="94">
        <v>2977668</v>
      </c>
      <c r="K64" s="94">
        <v>1539481</v>
      </c>
      <c r="L64" s="94">
        <v>-265442</v>
      </c>
      <c r="M64" s="94">
        <v>781620</v>
      </c>
      <c r="N64" s="94">
        <v>1047062</v>
      </c>
      <c r="O64" s="94">
        <v>1674771</v>
      </c>
      <c r="P64" s="94">
        <v>-135748</v>
      </c>
      <c r="Q64" s="94">
        <v>319378</v>
      </c>
      <c r="R64" s="94">
        <v>455125</v>
      </c>
      <c r="S64" s="94">
        <v>523948</v>
      </c>
      <c r="T64" s="94">
        <v>970849</v>
      </c>
      <c r="U64" s="94">
        <v>315720</v>
      </c>
      <c r="V64" s="94">
        <v>28860</v>
      </c>
      <c r="W64" s="94">
        <v>66153</v>
      </c>
      <c r="X64" s="94">
        <v>37292</v>
      </c>
      <c r="Y64" s="94">
        <v>10072029</v>
      </c>
      <c r="Z64" s="94">
        <v>4759422</v>
      </c>
      <c r="AA64" s="94">
        <v>572092</v>
      </c>
      <c r="AB64" s="94">
        <v>4740515</v>
      </c>
      <c r="AC64" s="94">
        <v>631228</v>
      </c>
      <c r="AD64" s="94">
        <v>2146920</v>
      </c>
      <c r="AE64" s="94">
        <v>1962366</v>
      </c>
      <c r="AF64" s="94">
        <v>35727350</v>
      </c>
      <c r="AG64" s="94">
        <v>3455629</v>
      </c>
      <c r="AH64" s="94">
        <v>39182982</v>
      </c>
      <c r="AI64" s="94">
        <v>5454927</v>
      </c>
      <c r="AJ64" s="94">
        <v>-1039202</v>
      </c>
      <c r="AK64" s="94">
        <v>5556567</v>
      </c>
      <c r="AL64" s="94">
        <v>173987</v>
      </c>
      <c r="AM64" s="94">
        <v>763574</v>
      </c>
      <c r="AN64" s="94">
        <v>44637907</v>
      </c>
      <c r="AO64" s="94">
        <v>4292311</v>
      </c>
      <c r="AP64" s="94">
        <v>8746755</v>
      </c>
      <c r="AQ64" s="94">
        <v>30806407</v>
      </c>
      <c r="AR64" s="94">
        <v>792435</v>
      </c>
      <c r="AS64" s="95"/>
    </row>
    <row r="65" spans="1:45" s="41" customFormat="1" ht="9.75" customHeight="1">
      <c r="A65" s="110" t="s">
        <v>131</v>
      </c>
      <c r="B65" s="111"/>
      <c r="C65" s="88"/>
      <c r="D65" s="112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90"/>
    </row>
    <row r="66" spans="1:45" s="41" customFormat="1" ht="9.75" customHeight="1">
      <c r="A66" s="108"/>
      <c r="B66" s="107" t="s">
        <v>132</v>
      </c>
      <c r="C66" s="88"/>
      <c r="D66" s="112">
        <v>3601146</v>
      </c>
      <c r="E66" s="89">
        <v>3043183</v>
      </c>
      <c r="F66" s="89">
        <v>557963</v>
      </c>
      <c r="G66" s="89">
        <v>391406</v>
      </c>
      <c r="H66" s="89">
        <v>166557</v>
      </c>
      <c r="I66" s="89">
        <v>199645</v>
      </c>
      <c r="J66" s="89">
        <v>482687</v>
      </c>
      <c r="K66" s="89">
        <v>283042</v>
      </c>
      <c r="L66" s="89">
        <v>-1070</v>
      </c>
      <c r="M66" s="89">
        <v>188774</v>
      </c>
      <c r="N66" s="89">
        <v>189844</v>
      </c>
      <c r="O66" s="89">
        <v>197599</v>
      </c>
      <c r="P66" s="89">
        <v>-59326</v>
      </c>
      <c r="Q66" s="89">
        <v>29933</v>
      </c>
      <c r="R66" s="89">
        <v>89259</v>
      </c>
      <c r="S66" s="89">
        <v>114495</v>
      </c>
      <c r="T66" s="89">
        <v>123657</v>
      </c>
      <c r="U66" s="89">
        <v>18773</v>
      </c>
      <c r="V66" s="89">
        <v>3116</v>
      </c>
      <c r="W66" s="89">
        <v>7055</v>
      </c>
      <c r="X66" s="89">
        <v>3939</v>
      </c>
      <c r="Y66" s="89">
        <v>1323973</v>
      </c>
      <c r="Z66" s="89">
        <v>777175</v>
      </c>
      <c r="AA66" s="89">
        <v>75766</v>
      </c>
      <c r="AB66" s="89">
        <v>471032</v>
      </c>
      <c r="AC66" s="89">
        <v>2101</v>
      </c>
      <c r="AD66" s="89">
        <v>185978</v>
      </c>
      <c r="AE66" s="89">
        <v>282953</v>
      </c>
      <c r="AF66" s="89">
        <v>5124764</v>
      </c>
      <c r="AG66" s="89">
        <v>630140</v>
      </c>
      <c r="AH66" s="89">
        <v>5754904</v>
      </c>
      <c r="AI66" s="89">
        <v>792961</v>
      </c>
      <c r="AJ66" s="89">
        <v>-167291</v>
      </c>
      <c r="AK66" s="89">
        <v>1091339</v>
      </c>
      <c r="AL66" s="89">
        <v>-212164</v>
      </c>
      <c r="AM66" s="89">
        <v>81077</v>
      </c>
      <c r="AN66" s="89">
        <v>6547865</v>
      </c>
      <c r="AO66" s="89">
        <v>685650</v>
      </c>
      <c r="AP66" s="89">
        <v>1720409</v>
      </c>
      <c r="AQ66" s="89">
        <v>4057613</v>
      </c>
      <c r="AR66" s="89">
        <v>84193</v>
      </c>
      <c r="AS66" s="90"/>
    </row>
    <row r="67" spans="1:45" s="41" customFormat="1" ht="9.75" customHeight="1">
      <c r="A67" s="108"/>
      <c r="B67" s="107" t="s">
        <v>133</v>
      </c>
      <c r="C67" s="88"/>
      <c r="D67" s="112">
        <v>2214145</v>
      </c>
      <c r="E67" s="89">
        <v>1879737</v>
      </c>
      <c r="F67" s="89">
        <v>334408</v>
      </c>
      <c r="G67" s="89">
        <v>233073</v>
      </c>
      <c r="H67" s="89">
        <v>101335</v>
      </c>
      <c r="I67" s="89">
        <v>43119</v>
      </c>
      <c r="J67" s="89">
        <v>211259</v>
      </c>
      <c r="K67" s="89">
        <v>168140</v>
      </c>
      <c r="L67" s="89">
        <v>-29469</v>
      </c>
      <c r="M67" s="89">
        <v>80323</v>
      </c>
      <c r="N67" s="89">
        <v>109792</v>
      </c>
      <c r="O67" s="89">
        <v>71001</v>
      </c>
      <c r="P67" s="89">
        <v>-42730</v>
      </c>
      <c r="Q67" s="89">
        <v>13597</v>
      </c>
      <c r="R67" s="89">
        <v>56327</v>
      </c>
      <c r="S67" s="89">
        <v>31631</v>
      </c>
      <c r="T67" s="89">
        <v>75242</v>
      </c>
      <c r="U67" s="89">
        <v>6858</v>
      </c>
      <c r="V67" s="89">
        <v>1587</v>
      </c>
      <c r="W67" s="89">
        <v>3608</v>
      </c>
      <c r="X67" s="89">
        <v>2021</v>
      </c>
      <c r="Y67" s="89">
        <v>842123</v>
      </c>
      <c r="Z67" s="89">
        <v>501437</v>
      </c>
      <c r="AA67" s="89">
        <v>70082</v>
      </c>
      <c r="AB67" s="89">
        <v>270604</v>
      </c>
      <c r="AC67" s="89">
        <v>2931</v>
      </c>
      <c r="AD67" s="89">
        <v>104001</v>
      </c>
      <c r="AE67" s="89">
        <v>163672</v>
      </c>
      <c r="AF67" s="89">
        <v>3099387</v>
      </c>
      <c r="AG67" s="96" t="s">
        <v>73</v>
      </c>
      <c r="AH67" s="96" t="s">
        <v>73</v>
      </c>
      <c r="AI67" s="96" t="s">
        <v>73</v>
      </c>
      <c r="AJ67" s="96" t="s">
        <v>73</v>
      </c>
      <c r="AK67" s="96" t="s">
        <v>73</v>
      </c>
      <c r="AL67" s="96" t="s">
        <v>73</v>
      </c>
      <c r="AM67" s="96" t="s">
        <v>73</v>
      </c>
      <c r="AN67" s="96" t="s">
        <v>73</v>
      </c>
      <c r="AO67" s="96" t="s">
        <v>73</v>
      </c>
      <c r="AP67" s="96" t="s">
        <v>73</v>
      </c>
      <c r="AQ67" s="96" t="s">
        <v>73</v>
      </c>
      <c r="AR67" s="96" t="s">
        <v>73</v>
      </c>
      <c r="AS67" s="90"/>
    </row>
    <row r="68" spans="1:45" s="41" customFormat="1" ht="9.75" customHeight="1">
      <c r="A68" s="108"/>
      <c r="B68" s="107" t="s">
        <v>134</v>
      </c>
      <c r="C68" s="88"/>
      <c r="D68" s="112">
        <v>2135698</v>
      </c>
      <c r="E68" s="89">
        <v>1817858</v>
      </c>
      <c r="F68" s="89">
        <v>317840</v>
      </c>
      <c r="G68" s="89">
        <v>224465</v>
      </c>
      <c r="H68" s="89">
        <v>93375</v>
      </c>
      <c r="I68" s="89">
        <v>83697</v>
      </c>
      <c r="J68" s="89">
        <v>207676</v>
      </c>
      <c r="K68" s="89">
        <v>123979</v>
      </c>
      <c r="L68" s="89">
        <v>-37315</v>
      </c>
      <c r="M68" s="89">
        <v>36128</v>
      </c>
      <c r="N68" s="89">
        <v>73444</v>
      </c>
      <c r="O68" s="89">
        <v>119760</v>
      </c>
      <c r="P68" s="89">
        <v>-33758</v>
      </c>
      <c r="Q68" s="89">
        <v>15132</v>
      </c>
      <c r="R68" s="89">
        <v>48890</v>
      </c>
      <c r="S68" s="89">
        <v>60900</v>
      </c>
      <c r="T68" s="89">
        <v>71455</v>
      </c>
      <c r="U68" s="89">
        <v>21163</v>
      </c>
      <c r="V68" s="89">
        <v>1253</v>
      </c>
      <c r="W68" s="89">
        <v>2899</v>
      </c>
      <c r="X68" s="89">
        <v>1645</v>
      </c>
      <c r="Y68" s="89">
        <v>903284</v>
      </c>
      <c r="Z68" s="89">
        <v>591686</v>
      </c>
      <c r="AA68" s="89">
        <v>73524</v>
      </c>
      <c r="AB68" s="89">
        <v>238074</v>
      </c>
      <c r="AC68" s="89">
        <v>830</v>
      </c>
      <c r="AD68" s="89">
        <v>86564</v>
      </c>
      <c r="AE68" s="89">
        <v>150680</v>
      </c>
      <c r="AF68" s="89">
        <v>3122680</v>
      </c>
      <c r="AG68" s="89">
        <v>272021</v>
      </c>
      <c r="AH68" s="89">
        <v>3394701</v>
      </c>
      <c r="AI68" s="89">
        <v>540213</v>
      </c>
      <c r="AJ68" s="89">
        <v>-158518</v>
      </c>
      <c r="AK68" s="89">
        <v>539294</v>
      </c>
      <c r="AL68" s="89">
        <v>85615</v>
      </c>
      <c r="AM68" s="89">
        <v>73822</v>
      </c>
      <c r="AN68" s="89">
        <v>3934914</v>
      </c>
      <c r="AO68" s="89">
        <v>506692</v>
      </c>
      <c r="AP68" s="89">
        <v>773999</v>
      </c>
      <c r="AQ68" s="89">
        <v>2579147</v>
      </c>
      <c r="AR68" s="89">
        <v>75075</v>
      </c>
      <c r="AS68" s="90"/>
    </row>
    <row r="69" spans="1:45" s="41" customFormat="1" ht="9.75" customHeight="1">
      <c r="A69" s="108"/>
      <c r="B69" s="107" t="s">
        <v>135</v>
      </c>
      <c r="C69" s="88"/>
      <c r="D69" s="112">
        <v>8993513</v>
      </c>
      <c r="E69" s="89">
        <v>7725940</v>
      </c>
      <c r="F69" s="89">
        <v>1267573</v>
      </c>
      <c r="G69" s="89">
        <v>948808</v>
      </c>
      <c r="H69" s="89">
        <v>318765</v>
      </c>
      <c r="I69" s="89">
        <v>264553</v>
      </c>
      <c r="J69" s="89">
        <v>798292</v>
      </c>
      <c r="K69" s="89">
        <v>533739</v>
      </c>
      <c r="L69" s="89">
        <v>-217224</v>
      </c>
      <c r="M69" s="89">
        <v>136983</v>
      </c>
      <c r="N69" s="89">
        <v>354207</v>
      </c>
      <c r="O69" s="89">
        <v>474741</v>
      </c>
      <c r="P69" s="89">
        <v>-93127</v>
      </c>
      <c r="Q69" s="89">
        <v>77437</v>
      </c>
      <c r="R69" s="89">
        <v>170564</v>
      </c>
      <c r="S69" s="89">
        <v>235426</v>
      </c>
      <c r="T69" s="89">
        <v>155149</v>
      </c>
      <c r="U69" s="89">
        <v>177293</v>
      </c>
      <c r="V69" s="89">
        <v>7036</v>
      </c>
      <c r="W69" s="89">
        <v>16004</v>
      </c>
      <c r="X69" s="89">
        <v>8968</v>
      </c>
      <c r="Y69" s="89">
        <v>2026142</v>
      </c>
      <c r="Z69" s="89">
        <v>686018</v>
      </c>
      <c r="AA69" s="89">
        <v>189440</v>
      </c>
      <c r="AB69" s="89">
        <v>1150684</v>
      </c>
      <c r="AC69" s="89">
        <v>15023</v>
      </c>
      <c r="AD69" s="89">
        <v>369893</v>
      </c>
      <c r="AE69" s="89">
        <v>765768</v>
      </c>
      <c r="AF69" s="89">
        <v>11284208</v>
      </c>
      <c r="AG69" s="89">
        <v>1253651</v>
      </c>
      <c r="AH69" s="89">
        <v>12537859</v>
      </c>
      <c r="AI69" s="89">
        <v>-540239</v>
      </c>
      <c r="AJ69" s="89">
        <v>-521593</v>
      </c>
      <c r="AK69" s="89">
        <v>585478</v>
      </c>
      <c r="AL69" s="89">
        <v>-792849</v>
      </c>
      <c r="AM69" s="89">
        <v>188725</v>
      </c>
      <c r="AN69" s="89">
        <v>11997620</v>
      </c>
      <c r="AO69" s="89">
        <v>353865</v>
      </c>
      <c r="AP69" s="89">
        <v>1621905</v>
      </c>
      <c r="AQ69" s="89">
        <v>9826088</v>
      </c>
      <c r="AR69" s="89">
        <v>195761</v>
      </c>
      <c r="AS69" s="90"/>
    </row>
    <row r="70" spans="1:45" s="41" customFormat="1" ht="9.75" customHeight="1">
      <c r="A70" s="108"/>
      <c r="B70" s="107" t="s">
        <v>136</v>
      </c>
      <c r="C70" s="88"/>
      <c r="D70" s="112">
        <v>3702970</v>
      </c>
      <c r="E70" s="89">
        <v>3262262</v>
      </c>
      <c r="F70" s="89">
        <v>440708</v>
      </c>
      <c r="G70" s="89">
        <v>290471</v>
      </c>
      <c r="H70" s="89">
        <v>150237</v>
      </c>
      <c r="I70" s="89">
        <v>95265</v>
      </c>
      <c r="J70" s="89">
        <v>239556</v>
      </c>
      <c r="K70" s="89">
        <v>144292</v>
      </c>
      <c r="L70" s="89">
        <v>-68191</v>
      </c>
      <c r="M70" s="89">
        <v>31693</v>
      </c>
      <c r="N70" s="89">
        <v>99884</v>
      </c>
      <c r="O70" s="89">
        <v>161922</v>
      </c>
      <c r="P70" s="89">
        <v>-21642</v>
      </c>
      <c r="Q70" s="89">
        <v>20949</v>
      </c>
      <c r="R70" s="89">
        <v>42591</v>
      </c>
      <c r="S70" s="89">
        <v>74923</v>
      </c>
      <c r="T70" s="89">
        <v>73883</v>
      </c>
      <c r="U70" s="89">
        <v>34758</v>
      </c>
      <c r="V70" s="89">
        <v>1534</v>
      </c>
      <c r="W70" s="89">
        <v>3351</v>
      </c>
      <c r="X70" s="89">
        <v>1817</v>
      </c>
      <c r="Y70" s="89">
        <v>736691</v>
      </c>
      <c r="Z70" s="89">
        <v>290712</v>
      </c>
      <c r="AA70" s="89">
        <v>4264</v>
      </c>
      <c r="AB70" s="89">
        <v>441715</v>
      </c>
      <c r="AC70" s="89">
        <v>1839</v>
      </c>
      <c r="AD70" s="89">
        <v>179874</v>
      </c>
      <c r="AE70" s="89">
        <v>260001</v>
      </c>
      <c r="AF70" s="89">
        <v>4534926</v>
      </c>
      <c r="AG70" s="89">
        <v>804327</v>
      </c>
      <c r="AH70" s="89">
        <v>5339253</v>
      </c>
      <c r="AI70" s="89">
        <v>-273265</v>
      </c>
      <c r="AJ70" s="89">
        <v>-50858</v>
      </c>
      <c r="AK70" s="89">
        <v>12643</v>
      </c>
      <c r="AL70" s="89">
        <v>-284237</v>
      </c>
      <c r="AM70" s="89">
        <v>49188</v>
      </c>
      <c r="AN70" s="89">
        <v>5065988</v>
      </c>
      <c r="AO70" s="89">
        <v>244118</v>
      </c>
      <c r="AP70" s="89">
        <v>748779</v>
      </c>
      <c r="AQ70" s="89">
        <v>4022369</v>
      </c>
      <c r="AR70" s="89">
        <v>50722</v>
      </c>
      <c r="AS70" s="90"/>
    </row>
    <row r="71" spans="1:45" s="41" customFormat="1" ht="9.75" customHeight="1">
      <c r="A71" s="108"/>
      <c r="B71" s="107" t="s">
        <v>137</v>
      </c>
      <c r="C71" s="88"/>
      <c r="D71" s="112">
        <v>5100146</v>
      </c>
      <c r="E71" s="89">
        <v>4298395</v>
      </c>
      <c r="F71" s="89">
        <v>801751</v>
      </c>
      <c r="G71" s="89">
        <v>582621</v>
      </c>
      <c r="H71" s="89">
        <v>219130</v>
      </c>
      <c r="I71" s="89">
        <v>241658</v>
      </c>
      <c r="J71" s="89">
        <v>668938</v>
      </c>
      <c r="K71" s="89">
        <v>427280</v>
      </c>
      <c r="L71" s="89">
        <v>-188930</v>
      </c>
      <c r="M71" s="89">
        <v>96460</v>
      </c>
      <c r="N71" s="89">
        <v>285390</v>
      </c>
      <c r="O71" s="89">
        <v>425580</v>
      </c>
      <c r="P71" s="89">
        <v>-86926</v>
      </c>
      <c r="Q71" s="89">
        <v>48712</v>
      </c>
      <c r="R71" s="89">
        <v>135638</v>
      </c>
      <c r="S71" s="89">
        <v>275872</v>
      </c>
      <c r="T71" s="89">
        <v>175091</v>
      </c>
      <c r="U71" s="89">
        <v>61543</v>
      </c>
      <c r="V71" s="89">
        <v>5008</v>
      </c>
      <c r="W71" s="89">
        <v>11260</v>
      </c>
      <c r="X71" s="89">
        <v>6252</v>
      </c>
      <c r="Y71" s="89">
        <v>2237996</v>
      </c>
      <c r="Z71" s="89">
        <v>1552944</v>
      </c>
      <c r="AA71" s="89">
        <v>83118</v>
      </c>
      <c r="AB71" s="89">
        <v>601934</v>
      </c>
      <c r="AC71" s="89">
        <v>2228</v>
      </c>
      <c r="AD71" s="89">
        <v>337175</v>
      </c>
      <c r="AE71" s="89">
        <v>262531</v>
      </c>
      <c r="AF71" s="89">
        <v>7579800</v>
      </c>
      <c r="AG71" s="96" t="s">
        <v>73</v>
      </c>
      <c r="AH71" s="96" t="s">
        <v>73</v>
      </c>
      <c r="AI71" s="96" t="s">
        <v>73</v>
      </c>
      <c r="AJ71" s="96" t="s">
        <v>73</v>
      </c>
      <c r="AK71" s="96" t="s">
        <v>73</v>
      </c>
      <c r="AL71" s="96" t="s">
        <v>73</v>
      </c>
      <c r="AM71" s="96" t="s">
        <v>73</v>
      </c>
      <c r="AN71" s="96" t="s">
        <v>73</v>
      </c>
      <c r="AO71" s="96" t="s">
        <v>73</v>
      </c>
      <c r="AP71" s="96" t="s">
        <v>73</v>
      </c>
      <c r="AQ71" s="96" t="s">
        <v>73</v>
      </c>
      <c r="AR71" s="96" t="s">
        <v>73</v>
      </c>
      <c r="AS71" s="90"/>
    </row>
    <row r="72" spans="1:45" s="41" customFormat="1" ht="9.75" customHeight="1">
      <c r="A72" s="108"/>
      <c r="B72" s="107" t="s">
        <v>138</v>
      </c>
      <c r="C72" s="88"/>
      <c r="D72" s="112">
        <v>2748210</v>
      </c>
      <c r="E72" s="89">
        <v>2340839</v>
      </c>
      <c r="F72" s="89">
        <v>407371</v>
      </c>
      <c r="G72" s="89">
        <v>279124</v>
      </c>
      <c r="H72" s="89">
        <v>128247</v>
      </c>
      <c r="I72" s="89">
        <v>96502</v>
      </c>
      <c r="J72" s="89">
        <v>332492</v>
      </c>
      <c r="K72" s="89">
        <v>235990</v>
      </c>
      <c r="L72" s="89">
        <v>-125981</v>
      </c>
      <c r="M72" s="89">
        <v>56555</v>
      </c>
      <c r="N72" s="89">
        <v>182536</v>
      </c>
      <c r="O72" s="89">
        <v>217921</v>
      </c>
      <c r="P72" s="89">
        <v>-22483</v>
      </c>
      <c r="Q72" s="89">
        <v>24955</v>
      </c>
      <c r="R72" s="89">
        <v>47438</v>
      </c>
      <c r="S72" s="89">
        <v>116288</v>
      </c>
      <c r="T72" s="89">
        <v>111331</v>
      </c>
      <c r="U72" s="89">
        <v>12785</v>
      </c>
      <c r="V72" s="89">
        <v>4562</v>
      </c>
      <c r="W72" s="89">
        <v>10578</v>
      </c>
      <c r="X72" s="89">
        <v>6016</v>
      </c>
      <c r="Y72" s="89">
        <v>1510658</v>
      </c>
      <c r="Z72" s="89">
        <v>673708</v>
      </c>
      <c r="AA72" s="89">
        <v>45615</v>
      </c>
      <c r="AB72" s="89">
        <v>791335</v>
      </c>
      <c r="AC72" s="89">
        <v>600</v>
      </c>
      <c r="AD72" s="89">
        <v>421904</v>
      </c>
      <c r="AE72" s="89">
        <v>368831</v>
      </c>
      <c r="AF72" s="89">
        <v>4355370</v>
      </c>
      <c r="AG72" s="89">
        <v>460012</v>
      </c>
      <c r="AH72" s="89">
        <v>4815382</v>
      </c>
      <c r="AI72" s="89">
        <v>348164</v>
      </c>
      <c r="AJ72" s="89">
        <v>-271915</v>
      </c>
      <c r="AK72" s="89">
        <v>585810</v>
      </c>
      <c r="AL72" s="89">
        <v>-89424</v>
      </c>
      <c r="AM72" s="89">
        <v>123693</v>
      </c>
      <c r="AN72" s="89">
        <v>5163547</v>
      </c>
      <c r="AO72" s="89">
        <v>447410</v>
      </c>
      <c r="AP72" s="89">
        <v>919841</v>
      </c>
      <c r="AQ72" s="89">
        <v>3668041</v>
      </c>
      <c r="AR72" s="89">
        <v>128255</v>
      </c>
      <c r="AS72" s="90"/>
    </row>
    <row r="73" spans="1:45" s="41" customFormat="1" ht="9.75" customHeight="1">
      <c r="A73" s="108"/>
      <c r="B73" s="107" t="s">
        <v>139</v>
      </c>
      <c r="C73" s="88"/>
      <c r="D73" s="112">
        <v>6229800</v>
      </c>
      <c r="E73" s="89">
        <v>4826661</v>
      </c>
      <c r="F73" s="89">
        <v>1403139</v>
      </c>
      <c r="G73" s="89">
        <v>642851</v>
      </c>
      <c r="H73" s="89">
        <v>760288</v>
      </c>
      <c r="I73" s="89">
        <v>406452</v>
      </c>
      <c r="J73" s="89">
        <v>797218</v>
      </c>
      <c r="K73" s="89">
        <v>390766</v>
      </c>
      <c r="L73" s="89">
        <v>-159542</v>
      </c>
      <c r="M73" s="89">
        <v>176492</v>
      </c>
      <c r="N73" s="89">
        <v>336034</v>
      </c>
      <c r="O73" s="89">
        <v>560443</v>
      </c>
      <c r="P73" s="89">
        <v>96349</v>
      </c>
      <c r="Q73" s="89">
        <v>143815</v>
      </c>
      <c r="R73" s="89">
        <v>47466</v>
      </c>
      <c r="S73" s="89">
        <v>187720</v>
      </c>
      <c r="T73" s="89">
        <v>191051</v>
      </c>
      <c r="U73" s="89">
        <v>85323</v>
      </c>
      <c r="V73" s="89">
        <v>5551</v>
      </c>
      <c r="W73" s="89">
        <v>12817</v>
      </c>
      <c r="X73" s="89">
        <v>7266</v>
      </c>
      <c r="Y73" s="89">
        <v>2181412</v>
      </c>
      <c r="Z73" s="89">
        <v>1459816</v>
      </c>
      <c r="AA73" s="89">
        <v>283694</v>
      </c>
      <c r="AB73" s="89">
        <v>437902</v>
      </c>
      <c r="AC73" s="89">
        <v>33</v>
      </c>
      <c r="AD73" s="89">
        <v>209585</v>
      </c>
      <c r="AE73" s="89">
        <v>228284</v>
      </c>
      <c r="AF73" s="89">
        <v>8817664</v>
      </c>
      <c r="AG73" s="96" t="s">
        <v>73</v>
      </c>
      <c r="AH73" s="96" t="s">
        <v>73</v>
      </c>
      <c r="AI73" s="96" t="s">
        <v>73</v>
      </c>
      <c r="AJ73" s="96" t="s">
        <v>73</v>
      </c>
      <c r="AK73" s="96" t="s">
        <v>73</v>
      </c>
      <c r="AL73" s="96" t="s">
        <v>73</v>
      </c>
      <c r="AM73" s="96" t="s">
        <v>73</v>
      </c>
      <c r="AN73" s="96" t="s">
        <v>73</v>
      </c>
      <c r="AO73" s="96" t="s">
        <v>73</v>
      </c>
      <c r="AP73" s="96" t="s">
        <v>73</v>
      </c>
      <c r="AQ73" s="96" t="s">
        <v>73</v>
      </c>
      <c r="AR73" s="96" t="s">
        <v>73</v>
      </c>
      <c r="AS73" s="90"/>
    </row>
    <row r="74" spans="1:45" s="41" customFormat="1" ht="9.75" customHeight="1">
      <c r="A74" s="108"/>
      <c r="B74" s="107" t="s">
        <v>140</v>
      </c>
      <c r="C74" s="88"/>
      <c r="D74" s="112">
        <v>3024284</v>
      </c>
      <c r="E74" s="89">
        <v>2557448</v>
      </c>
      <c r="F74" s="89">
        <v>466836</v>
      </c>
      <c r="G74" s="89">
        <v>285961</v>
      </c>
      <c r="H74" s="89">
        <v>180875</v>
      </c>
      <c r="I74" s="89">
        <v>165668</v>
      </c>
      <c r="J74" s="89">
        <v>483417</v>
      </c>
      <c r="K74" s="89">
        <v>317749</v>
      </c>
      <c r="L74" s="89">
        <v>-65307</v>
      </c>
      <c r="M74" s="89">
        <v>135380</v>
      </c>
      <c r="N74" s="89">
        <v>200687</v>
      </c>
      <c r="O74" s="89">
        <v>227807</v>
      </c>
      <c r="P74" s="89">
        <v>-16752</v>
      </c>
      <c r="Q74" s="89">
        <v>95603</v>
      </c>
      <c r="R74" s="89">
        <v>112355</v>
      </c>
      <c r="S74" s="89">
        <v>93292</v>
      </c>
      <c r="T74" s="89">
        <v>124725</v>
      </c>
      <c r="U74" s="89">
        <v>26542</v>
      </c>
      <c r="V74" s="89">
        <v>3168</v>
      </c>
      <c r="W74" s="89">
        <v>7875</v>
      </c>
      <c r="X74" s="89">
        <v>4707</v>
      </c>
      <c r="Y74" s="89">
        <v>1062930</v>
      </c>
      <c r="Z74" s="89">
        <v>576581</v>
      </c>
      <c r="AA74" s="89">
        <v>70436</v>
      </c>
      <c r="AB74" s="89">
        <v>415913</v>
      </c>
      <c r="AC74" s="89">
        <v>5208</v>
      </c>
      <c r="AD74" s="89">
        <v>185819</v>
      </c>
      <c r="AE74" s="89">
        <v>224885</v>
      </c>
      <c r="AF74" s="89">
        <v>4252882</v>
      </c>
      <c r="AG74" s="89">
        <v>488030</v>
      </c>
      <c r="AH74" s="89">
        <v>4740912</v>
      </c>
      <c r="AI74" s="96" t="s">
        <v>73</v>
      </c>
      <c r="AJ74" s="96" t="s">
        <v>73</v>
      </c>
      <c r="AK74" s="96" t="s">
        <v>73</v>
      </c>
      <c r="AL74" s="96" t="s">
        <v>73</v>
      </c>
      <c r="AM74" s="96" t="s">
        <v>73</v>
      </c>
      <c r="AN74" s="96" t="s">
        <v>73</v>
      </c>
      <c r="AO74" s="96" t="s">
        <v>73</v>
      </c>
      <c r="AP74" s="96" t="s">
        <v>73</v>
      </c>
      <c r="AQ74" s="96" t="s">
        <v>73</v>
      </c>
      <c r="AR74" s="96" t="s">
        <v>73</v>
      </c>
      <c r="AS74" s="90"/>
    </row>
    <row r="75" spans="1:45" s="41" customFormat="1" ht="9.75" customHeight="1">
      <c r="A75" s="108"/>
      <c r="B75" s="107" t="s">
        <v>141</v>
      </c>
      <c r="C75" s="88"/>
      <c r="D75" s="112">
        <v>2606609</v>
      </c>
      <c r="E75" s="89">
        <v>2192259</v>
      </c>
      <c r="F75" s="89">
        <v>414350</v>
      </c>
      <c r="G75" s="89">
        <v>312967</v>
      </c>
      <c r="H75" s="89">
        <v>101383</v>
      </c>
      <c r="I75" s="89">
        <v>88740</v>
      </c>
      <c r="J75" s="89">
        <v>276883</v>
      </c>
      <c r="K75" s="89">
        <v>188143</v>
      </c>
      <c r="L75" s="89">
        <v>-60996</v>
      </c>
      <c r="M75" s="89">
        <v>66446</v>
      </c>
      <c r="N75" s="89">
        <v>127442</v>
      </c>
      <c r="O75" s="89">
        <v>147742</v>
      </c>
      <c r="P75" s="89">
        <v>-14223</v>
      </c>
      <c r="Q75" s="89">
        <v>43929</v>
      </c>
      <c r="R75" s="89">
        <v>58152</v>
      </c>
      <c r="S75" s="89">
        <v>50850</v>
      </c>
      <c r="T75" s="89">
        <v>88353</v>
      </c>
      <c r="U75" s="89">
        <v>22762</v>
      </c>
      <c r="V75" s="89">
        <v>1994</v>
      </c>
      <c r="W75" s="89">
        <v>4543</v>
      </c>
      <c r="X75" s="89">
        <v>2549</v>
      </c>
      <c r="Y75" s="89">
        <v>991552</v>
      </c>
      <c r="Z75" s="89">
        <v>643157</v>
      </c>
      <c r="AA75" s="89">
        <v>63838</v>
      </c>
      <c r="AB75" s="89">
        <v>284557</v>
      </c>
      <c r="AC75" s="89">
        <v>1372</v>
      </c>
      <c r="AD75" s="89">
        <v>104631</v>
      </c>
      <c r="AE75" s="89">
        <v>178554</v>
      </c>
      <c r="AF75" s="89">
        <v>3686901</v>
      </c>
      <c r="AG75" s="89">
        <v>404987</v>
      </c>
      <c r="AH75" s="89">
        <v>4091888</v>
      </c>
      <c r="AI75" s="89">
        <v>393077</v>
      </c>
      <c r="AJ75" s="89">
        <v>-153949</v>
      </c>
      <c r="AK75" s="89">
        <v>719481</v>
      </c>
      <c r="AL75" s="89">
        <v>-234281</v>
      </c>
      <c r="AM75" s="89">
        <v>61826</v>
      </c>
      <c r="AN75" s="89">
        <v>4484965</v>
      </c>
      <c r="AO75" s="89">
        <v>553046</v>
      </c>
      <c r="AP75" s="89">
        <v>1063472</v>
      </c>
      <c r="AQ75" s="89">
        <v>2804627</v>
      </c>
      <c r="AR75" s="89">
        <v>63820</v>
      </c>
      <c r="AS75" s="90"/>
    </row>
    <row r="76" spans="1:45" s="41" customFormat="1" ht="9.75" customHeight="1">
      <c r="A76" s="108"/>
      <c r="B76" s="107" t="s">
        <v>142</v>
      </c>
      <c r="C76" s="88"/>
      <c r="D76" s="112">
        <v>1841353</v>
      </c>
      <c r="E76" s="89">
        <v>1624060</v>
      </c>
      <c r="F76" s="89">
        <v>217293</v>
      </c>
      <c r="G76" s="89">
        <v>172184</v>
      </c>
      <c r="H76" s="89">
        <v>45109</v>
      </c>
      <c r="I76" s="89">
        <v>55662</v>
      </c>
      <c r="J76" s="89">
        <v>187894</v>
      </c>
      <c r="K76" s="89">
        <v>132232</v>
      </c>
      <c r="L76" s="89">
        <v>-54428</v>
      </c>
      <c r="M76" s="89">
        <v>32562</v>
      </c>
      <c r="N76" s="89">
        <v>86990</v>
      </c>
      <c r="O76" s="89">
        <v>107832</v>
      </c>
      <c r="P76" s="89">
        <v>-29830</v>
      </c>
      <c r="Q76" s="89">
        <v>12518</v>
      </c>
      <c r="R76" s="89">
        <v>42348</v>
      </c>
      <c r="S76" s="89">
        <v>34226</v>
      </c>
      <c r="T76" s="89">
        <v>65352</v>
      </c>
      <c r="U76" s="89">
        <v>38084</v>
      </c>
      <c r="V76" s="89">
        <v>2258</v>
      </c>
      <c r="W76" s="89">
        <v>5152</v>
      </c>
      <c r="X76" s="89">
        <v>2894</v>
      </c>
      <c r="Y76" s="89">
        <v>740504</v>
      </c>
      <c r="Z76" s="89">
        <v>334108</v>
      </c>
      <c r="AA76" s="89">
        <v>18283</v>
      </c>
      <c r="AB76" s="89">
        <v>388113</v>
      </c>
      <c r="AC76" s="89">
        <v>7729</v>
      </c>
      <c r="AD76" s="89">
        <v>292278</v>
      </c>
      <c r="AE76" s="89">
        <v>88106</v>
      </c>
      <c r="AF76" s="89">
        <v>2637519</v>
      </c>
      <c r="AG76" s="89">
        <v>241654</v>
      </c>
      <c r="AH76" s="89">
        <v>2879173</v>
      </c>
      <c r="AI76" s="89">
        <v>186496</v>
      </c>
      <c r="AJ76" s="89">
        <v>-67945</v>
      </c>
      <c r="AK76" s="89">
        <v>180403</v>
      </c>
      <c r="AL76" s="89">
        <v>14268</v>
      </c>
      <c r="AM76" s="89">
        <v>59769</v>
      </c>
      <c r="AN76" s="89">
        <v>3065669</v>
      </c>
      <c r="AO76" s="89">
        <v>284446</v>
      </c>
      <c r="AP76" s="89">
        <v>367629</v>
      </c>
      <c r="AQ76" s="89">
        <v>2351567</v>
      </c>
      <c r="AR76" s="89">
        <v>62027</v>
      </c>
      <c r="AS76" s="90"/>
    </row>
    <row r="77" spans="1:45" s="41" customFormat="1" ht="9.75" customHeight="1">
      <c r="A77" s="109"/>
      <c r="B77" s="92" t="s">
        <v>143</v>
      </c>
      <c r="C77" s="93"/>
      <c r="D77" s="94">
        <v>2739419</v>
      </c>
      <c r="E77" s="94">
        <v>2356398</v>
      </c>
      <c r="F77" s="94">
        <v>383021</v>
      </c>
      <c r="G77" s="94">
        <v>278101</v>
      </c>
      <c r="H77" s="94">
        <v>104920</v>
      </c>
      <c r="I77" s="94">
        <v>189795</v>
      </c>
      <c r="J77" s="94">
        <v>402394</v>
      </c>
      <c r="K77" s="94">
        <v>212599</v>
      </c>
      <c r="L77" s="94">
        <v>-92886</v>
      </c>
      <c r="M77" s="94">
        <v>87159</v>
      </c>
      <c r="N77" s="94">
        <v>180046</v>
      </c>
      <c r="O77" s="94">
        <v>279685</v>
      </c>
      <c r="P77" s="94">
        <v>40399</v>
      </c>
      <c r="Q77" s="94">
        <v>69128</v>
      </c>
      <c r="R77" s="94">
        <v>28729</v>
      </c>
      <c r="S77" s="94">
        <v>101907</v>
      </c>
      <c r="T77" s="94">
        <v>120578</v>
      </c>
      <c r="U77" s="94">
        <v>16801</v>
      </c>
      <c r="V77" s="94">
        <v>2997</v>
      </c>
      <c r="W77" s="94">
        <v>6821</v>
      </c>
      <c r="X77" s="94">
        <v>3824</v>
      </c>
      <c r="Y77" s="94">
        <v>1779491</v>
      </c>
      <c r="Z77" s="94">
        <v>1275410</v>
      </c>
      <c r="AA77" s="94">
        <v>81056</v>
      </c>
      <c r="AB77" s="94">
        <v>423024</v>
      </c>
      <c r="AC77" s="94">
        <v>3252</v>
      </c>
      <c r="AD77" s="94">
        <v>249683</v>
      </c>
      <c r="AE77" s="94">
        <v>170090</v>
      </c>
      <c r="AF77" s="94">
        <v>4708704</v>
      </c>
      <c r="AG77" s="94">
        <v>466341</v>
      </c>
      <c r="AH77" s="94">
        <v>5175045</v>
      </c>
      <c r="AI77" s="94">
        <v>164195</v>
      </c>
      <c r="AJ77" s="94">
        <v>-122463</v>
      </c>
      <c r="AK77" s="94">
        <v>422598</v>
      </c>
      <c r="AL77" s="94">
        <v>-214474</v>
      </c>
      <c r="AM77" s="94">
        <v>78534</v>
      </c>
      <c r="AN77" s="94">
        <v>5339240</v>
      </c>
      <c r="AO77" s="94">
        <v>1234004</v>
      </c>
      <c r="AP77" s="94">
        <v>796052</v>
      </c>
      <c r="AQ77" s="94">
        <v>3227653</v>
      </c>
      <c r="AR77" s="94">
        <v>81531</v>
      </c>
      <c r="AS77" s="95"/>
    </row>
    <row r="78" spans="1:45" s="41" customFormat="1" ht="2.25" customHeight="1">
      <c r="A78" s="113"/>
      <c r="B78" s="114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7"/>
      <c r="Q78" s="190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117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7"/>
      <c r="AP78" s="117"/>
      <c r="AQ78" s="117"/>
      <c r="AR78" s="118"/>
      <c r="AS78" s="119"/>
    </row>
    <row r="79" s="41" customFormat="1" ht="12" customHeight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3" ht="14.25" customHeight="1" hidden="1"/>
    <row r="274" ht="14.25" customHeight="1" hidden="1"/>
    <row r="275" ht="14.25" customHeight="1" hidden="1"/>
    <row r="276" ht="14.25" customHeight="1" hidden="1"/>
    <row r="277" ht="14.25" customHeight="1" hidden="1"/>
    <row r="278" ht="14.25" customHeight="1" hidden="1"/>
    <row r="279" ht="14.25" customHeight="1" hidden="1"/>
    <row r="280" ht="14.25" customHeight="1" hidden="1"/>
    <row r="281" ht="14.25" customHeight="1" hidden="1"/>
    <row r="282" ht="14.25" customHeight="1" hidden="1"/>
    <row r="283" ht="14.25" customHeight="1" hidden="1"/>
    <row r="284" ht="14.25" customHeight="1" hidden="1"/>
    <row r="285" ht="14.25" customHeight="1" hidden="1"/>
    <row r="286" ht="14.25" customHeight="1" hidden="1"/>
    <row r="287" ht="14.25" customHeight="1" hidden="1"/>
    <row r="288" ht="14.25" customHeight="1" hidden="1"/>
    <row r="289" ht="14.25" customHeight="1" hidden="1"/>
    <row r="290" ht="14.25" customHeight="1" hidden="1"/>
    <row r="291" ht="14.25" customHeight="1" hidden="1"/>
    <row r="292" ht="14.25" customHeight="1" hidden="1"/>
    <row r="293" ht="14.25" customHeight="1" hidden="1"/>
    <row r="294" ht="14.25" customHeight="1" hidden="1"/>
    <row r="295" ht="14.25" customHeight="1" hidden="1"/>
    <row r="296" ht="14.25" customHeight="1" hidden="1"/>
    <row r="297" ht="14.25" customHeight="1" hidden="1"/>
    <row r="298" ht="14.25" customHeight="1" hidden="1"/>
    <row r="299" ht="14.25" customHeight="1" hidden="1"/>
    <row r="300" ht="14.25" customHeight="1" hidden="1"/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/>
  </sheetData>
  <mergeCells count="43">
    <mergeCell ref="A57:B57"/>
    <mergeCell ref="U6:U7"/>
    <mergeCell ref="W6:W7"/>
    <mergeCell ref="X6:X7"/>
    <mergeCell ref="AC6:AC7"/>
    <mergeCell ref="A6:C7"/>
    <mergeCell ref="G6:G7"/>
    <mergeCell ref="H6:H7"/>
    <mergeCell ref="J6:J7"/>
    <mergeCell ref="AO5:AO7"/>
    <mergeCell ref="AP5:AP7"/>
    <mergeCell ref="AQ5:AQ7"/>
    <mergeCell ref="AR5:AR7"/>
    <mergeCell ref="AJ5:AJ7"/>
    <mergeCell ref="AK5:AK7"/>
    <mergeCell ref="AL5:AL7"/>
    <mergeCell ref="AM5:AM7"/>
    <mergeCell ref="AI4:AI7"/>
    <mergeCell ref="AN4:AN7"/>
    <mergeCell ref="E5:E7"/>
    <mergeCell ref="F5:F7"/>
    <mergeCell ref="L5:L7"/>
    <mergeCell ref="O5:O7"/>
    <mergeCell ref="V5:V7"/>
    <mergeCell ref="Z5:Z7"/>
    <mergeCell ref="AA5:AA7"/>
    <mergeCell ref="AB5:AB7"/>
    <mergeCell ref="AA4:AB4"/>
    <mergeCell ref="AF4:AF7"/>
    <mergeCell ref="AG4:AG7"/>
    <mergeCell ref="AH4:AH7"/>
    <mergeCell ref="AD6:AD7"/>
    <mergeCell ref="AE6:AE7"/>
    <mergeCell ref="D4:D7"/>
    <mergeCell ref="F4:G4"/>
    <mergeCell ref="I4:I7"/>
    <mergeCell ref="Y4:Y7"/>
    <mergeCell ref="K6:K7"/>
    <mergeCell ref="M6:M7"/>
    <mergeCell ref="N6:N7"/>
    <mergeCell ref="P6:P7"/>
    <mergeCell ref="S6:S7"/>
    <mergeCell ref="T6:T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E1">
      <selection activeCell="B1" sqref="B1:B16384"/>
    </sheetView>
  </sheetViews>
  <sheetFormatPr defaultColWidth="9.00390625" defaultRowHeight="13.5" customHeight="1" zeroHeight="1"/>
  <cols>
    <col min="1" max="1" width="3.125" style="0" customWidth="1"/>
    <col min="2" max="2" width="15.00390625" style="0" customWidth="1"/>
    <col min="3" max="3" width="1.00390625" style="0" customWidth="1"/>
    <col min="4" max="13" width="13.125" style="0" customWidth="1"/>
    <col min="14" max="14" width="3.125" style="0" customWidth="1"/>
    <col min="16" max="255" width="0" style="0" hidden="1" customWidth="1"/>
  </cols>
  <sheetData>
    <row r="1" ht="17.25">
      <c r="G1" s="191" t="s">
        <v>184</v>
      </c>
    </row>
    <row r="2" ht="13.5">
      <c r="N2" s="192" t="s">
        <v>185</v>
      </c>
    </row>
    <row r="3" spans="11:14" ht="13.5">
      <c r="K3" s="193" t="s">
        <v>3</v>
      </c>
      <c r="N3" s="194" t="s">
        <v>186</v>
      </c>
    </row>
    <row r="4" spans="1:14" ht="15.75" customHeight="1">
      <c r="A4" s="149" t="s">
        <v>187</v>
      </c>
      <c r="B4" s="152"/>
      <c r="C4" s="195"/>
      <c r="D4" s="196" t="s">
        <v>188</v>
      </c>
      <c r="E4" s="196" t="s">
        <v>189</v>
      </c>
      <c r="F4" s="196" t="s">
        <v>190</v>
      </c>
      <c r="G4" s="196" t="s">
        <v>191</v>
      </c>
      <c r="H4" s="196" t="s">
        <v>192</v>
      </c>
      <c r="I4" s="196" t="s">
        <v>193</v>
      </c>
      <c r="J4" s="196" t="s">
        <v>194</v>
      </c>
      <c r="K4" s="196" t="s">
        <v>195</v>
      </c>
      <c r="L4" s="196" t="s">
        <v>196</v>
      </c>
      <c r="M4" s="196" t="s">
        <v>197</v>
      </c>
      <c r="N4" s="197"/>
    </row>
    <row r="5" spans="1:14" ht="13.5">
      <c r="A5" s="178"/>
      <c r="B5" s="184"/>
      <c r="C5" s="186"/>
      <c r="D5" s="198">
        <v>1996</v>
      </c>
      <c r="E5" s="198">
        <v>1997</v>
      </c>
      <c r="F5" s="198">
        <v>1998</v>
      </c>
      <c r="G5" s="198">
        <v>1999</v>
      </c>
      <c r="H5" s="198">
        <v>2000</v>
      </c>
      <c r="I5" s="198">
        <v>2001</v>
      </c>
      <c r="J5" s="198">
        <v>2002</v>
      </c>
      <c r="K5" s="198">
        <v>2003</v>
      </c>
      <c r="L5" s="198">
        <v>2004</v>
      </c>
      <c r="M5" s="198">
        <v>2005</v>
      </c>
      <c r="N5" s="199"/>
    </row>
    <row r="6" spans="1:14" ht="3" customHeight="1">
      <c r="A6" s="200"/>
      <c r="B6" s="201"/>
      <c r="C6" s="202"/>
      <c r="D6" s="201"/>
      <c r="N6" s="203"/>
    </row>
    <row r="7" spans="1:14" ht="9.75" customHeight="1">
      <c r="A7" s="204" t="s">
        <v>198</v>
      </c>
      <c r="B7" s="107" t="s">
        <v>199</v>
      </c>
      <c r="C7" s="205"/>
      <c r="D7" s="206">
        <v>5697386</v>
      </c>
      <c r="E7" s="207">
        <v>5698506</v>
      </c>
      <c r="F7" s="207">
        <v>5695313</v>
      </c>
      <c r="G7" s="207">
        <v>5688679</v>
      </c>
      <c r="H7" s="207">
        <v>5683062</v>
      </c>
      <c r="I7" s="207">
        <v>5680457</v>
      </c>
      <c r="J7" s="207">
        <v>5672473</v>
      </c>
      <c r="K7" s="207">
        <v>5662955</v>
      </c>
      <c r="L7" s="207">
        <v>5649817</v>
      </c>
      <c r="M7" s="207">
        <v>5627737</v>
      </c>
      <c r="N7" s="208" t="s">
        <v>198</v>
      </c>
    </row>
    <row r="8" spans="1:14" ht="9.75" customHeight="1">
      <c r="A8" s="204" t="s">
        <v>29</v>
      </c>
      <c r="B8" s="107" t="s">
        <v>30</v>
      </c>
      <c r="C8" s="205"/>
      <c r="D8" s="206">
        <v>1483081</v>
      </c>
      <c r="E8" s="207">
        <v>1481122</v>
      </c>
      <c r="F8" s="207">
        <v>1479412</v>
      </c>
      <c r="G8" s="207">
        <v>1477151</v>
      </c>
      <c r="H8" s="207">
        <v>1475728</v>
      </c>
      <c r="I8" s="207">
        <v>1473020</v>
      </c>
      <c r="J8" s="207">
        <v>1466917</v>
      </c>
      <c r="K8" s="207">
        <v>1458767</v>
      </c>
      <c r="L8" s="207">
        <v>1448421</v>
      </c>
      <c r="M8" s="207">
        <v>1436657</v>
      </c>
      <c r="N8" s="208" t="s">
        <v>29</v>
      </c>
    </row>
    <row r="9" spans="1:14" ht="9.75" customHeight="1">
      <c r="A9" s="204" t="s">
        <v>31</v>
      </c>
      <c r="B9" s="107" t="s">
        <v>32</v>
      </c>
      <c r="C9" s="205"/>
      <c r="D9" s="206">
        <v>1420381</v>
      </c>
      <c r="E9" s="207">
        <v>1419427</v>
      </c>
      <c r="F9" s="207">
        <v>1418944</v>
      </c>
      <c r="G9" s="207">
        <v>1417365</v>
      </c>
      <c r="H9" s="207">
        <v>1416180</v>
      </c>
      <c r="I9" s="207">
        <v>1413314</v>
      </c>
      <c r="J9" s="207">
        <v>1407317</v>
      </c>
      <c r="K9" s="207">
        <v>1401409</v>
      </c>
      <c r="L9" s="207">
        <v>1394548</v>
      </c>
      <c r="M9" s="207">
        <v>1385041</v>
      </c>
      <c r="N9" s="208" t="s">
        <v>31</v>
      </c>
    </row>
    <row r="10" spans="1:14" ht="9.75" customHeight="1">
      <c r="A10" s="204" t="s">
        <v>33</v>
      </c>
      <c r="B10" s="107" t="s">
        <v>34</v>
      </c>
      <c r="C10" s="205"/>
      <c r="D10" s="206">
        <v>2338263</v>
      </c>
      <c r="E10" s="207">
        <v>2348159</v>
      </c>
      <c r="F10" s="207">
        <v>2355043</v>
      </c>
      <c r="G10" s="207">
        <v>2359758</v>
      </c>
      <c r="H10" s="207">
        <v>2365320</v>
      </c>
      <c r="I10" s="207">
        <v>2369297</v>
      </c>
      <c r="J10" s="207">
        <v>2368800</v>
      </c>
      <c r="K10" s="207">
        <v>2369128</v>
      </c>
      <c r="L10" s="207">
        <v>2366429</v>
      </c>
      <c r="M10" s="207">
        <v>2360218</v>
      </c>
      <c r="N10" s="208" t="s">
        <v>33</v>
      </c>
    </row>
    <row r="11" spans="1:14" ht="9.75" customHeight="1">
      <c r="A11" s="204" t="s">
        <v>35</v>
      </c>
      <c r="B11" s="107" t="s">
        <v>36</v>
      </c>
      <c r="C11" s="205"/>
      <c r="D11" s="206">
        <v>1209580</v>
      </c>
      <c r="E11" s="207">
        <v>1204824</v>
      </c>
      <c r="F11" s="207">
        <v>1199900</v>
      </c>
      <c r="G11" s="207">
        <v>1194601</v>
      </c>
      <c r="H11" s="207">
        <v>1189279</v>
      </c>
      <c r="I11" s="207">
        <v>1183164</v>
      </c>
      <c r="J11" s="207">
        <v>1174946</v>
      </c>
      <c r="K11" s="207">
        <v>1165424</v>
      </c>
      <c r="L11" s="207">
        <v>1156265</v>
      </c>
      <c r="M11" s="207">
        <v>1145501</v>
      </c>
      <c r="N11" s="208" t="s">
        <v>35</v>
      </c>
    </row>
    <row r="12" spans="1:14" ht="9.75" customHeight="1">
      <c r="A12" s="204" t="s">
        <v>37</v>
      </c>
      <c r="B12" s="107" t="s">
        <v>38</v>
      </c>
      <c r="C12" s="205"/>
      <c r="D12" s="206">
        <v>1254940</v>
      </c>
      <c r="E12" s="207">
        <v>1253045</v>
      </c>
      <c r="F12" s="207">
        <v>1250646</v>
      </c>
      <c r="G12" s="207">
        <v>1246685</v>
      </c>
      <c r="H12" s="207">
        <v>1244147</v>
      </c>
      <c r="I12" s="207">
        <v>1240781</v>
      </c>
      <c r="J12" s="207">
        <v>1235522</v>
      </c>
      <c r="K12" s="207">
        <v>1230229</v>
      </c>
      <c r="L12" s="207">
        <v>1223765</v>
      </c>
      <c r="M12" s="207">
        <v>1216181</v>
      </c>
      <c r="N12" s="208" t="s">
        <v>37</v>
      </c>
    </row>
    <row r="13" spans="1:14" ht="9.75" customHeight="1">
      <c r="A13" s="204" t="s">
        <v>39</v>
      </c>
      <c r="B13" s="107" t="s">
        <v>40</v>
      </c>
      <c r="C13" s="205"/>
      <c r="D13" s="206">
        <v>2134473</v>
      </c>
      <c r="E13" s="207">
        <v>2133591</v>
      </c>
      <c r="F13" s="207">
        <v>2131637</v>
      </c>
      <c r="G13" s="207">
        <v>2128641</v>
      </c>
      <c r="H13" s="207">
        <v>2126935</v>
      </c>
      <c r="I13" s="207">
        <v>2124128</v>
      </c>
      <c r="J13" s="207">
        <v>2117694</v>
      </c>
      <c r="K13" s="207">
        <v>2109993</v>
      </c>
      <c r="L13" s="207">
        <v>2101531</v>
      </c>
      <c r="M13" s="207">
        <v>2091319</v>
      </c>
      <c r="N13" s="208" t="s">
        <v>39</v>
      </c>
    </row>
    <row r="14" spans="1:14" ht="9.75" customHeight="1">
      <c r="A14" s="204" t="s">
        <v>41</v>
      </c>
      <c r="B14" s="107" t="s">
        <v>42</v>
      </c>
      <c r="C14" s="205"/>
      <c r="D14" s="206">
        <v>2966295</v>
      </c>
      <c r="E14" s="207">
        <v>2972736</v>
      </c>
      <c r="F14" s="207">
        <v>2979979</v>
      </c>
      <c r="G14" s="207">
        <v>2981492</v>
      </c>
      <c r="H14" s="207">
        <v>2985676</v>
      </c>
      <c r="I14" s="207">
        <v>2989912</v>
      </c>
      <c r="J14" s="207">
        <v>2986607</v>
      </c>
      <c r="K14" s="207">
        <v>2985395</v>
      </c>
      <c r="L14" s="207">
        <v>2981612</v>
      </c>
      <c r="M14" s="207">
        <v>2975167</v>
      </c>
      <c r="N14" s="208" t="s">
        <v>41</v>
      </c>
    </row>
    <row r="15" spans="1:14" ht="9.75" customHeight="1">
      <c r="A15" s="204" t="s">
        <v>43</v>
      </c>
      <c r="B15" s="107" t="s">
        <v>44</v>
      </c>
      <c r="C15" s="205"/>
      <c r="D15" s="206">
        <v>1990502</v>
      </c>
      <c r="E15" s="207">
        <v>1996399</v>
      </c>
      <c r="F15" s="207">
        <v>2000626</v>
      </c>
      <c r="G15" s="207">
        <v>2002573</v>
      </c>
      <c r="H15" s="207">
        <v>2004817</v>
      </c>
      <c r="I15" s="207">
        <v>2011138</v>
      </c>
      <c r="J15" s="207">
        <v>2011779</v>
      </c>
      <c r="K15" s="207">
        <v>2013879</v>
      </c>
      <c r="L15" s="207">
        <v>2016420</v>
      </c>
      <c r="M15" s="207">
        <v>2016631</v>
      </c>
      <c r="N15" s="208" t="s">
        <v>43</v>
      </c>
    </row>
    <row r="16" spans="1:14" ht="9.75" customHeight="1">
      <c r="A16" s="209" t="s">
        <v>45</v>
      </c>
      <c r="B16" s="210" t="s">
        <v>46</v>
      </c>
      <c r="C16" s="211"/>
      <c r="D16" s="212">
        <v>2008599</v>
      </c>
      <c r="E16" s="212">
        <v>2012703</v>
      </c>
      <c r="F16" s="212">
        <v>2017489</v>
      </c>
      <c r="G16" s="212">
        <v>2019818</v>
      </c>
      <c r="H16" s="212">
        <v>2024852</v>
      </c>
      <c r="I16" s="212">
        <v>2029227</v>
      </c>
      <c r="J16" s="212">
        <v>2029561</v>
      </c>
      <c r="K16" s="212">
        <v>2029625</v>
      </c>
      <c r="L16" s="212">
        <v>2027362</v>
      </c>
      <c r="M16" s="212">
        <v>2024135</v>
      </c>
      <c r="N16" s="213" t="s">
        <v>45</v>
      </c>
    </row>
    <row r="17" spans="1:14" ht="9.75" customHeight="1">
      <c r="A17" s="204" t="s">
        <v>47</v>
      </c>
      <c r="B17" s="107" t="s">
        <v>48</v>
      </c>
      <c r="C17" s="205"/>
      <c r="D17" s="206">
        <v>6803670</v>
      </c>
      <c r="E17" s="207">
        <v>6840782</v>
      </c>
      <c r="F17" s="207">
        <v>6876821</v>
      </c>
      <c r="G17" s="207">
        <v>6906395</v>
      </c>
      <c r="H17" s="207">
        <v>6938006</v>
      </c>
      <c r="I17" s="207">
        <v>6977453</v>
      </c>
      <c r="J17" s="207">
        <v>7000169</v>
      </c>
      <c r="K17" s="207">
        <v>7028001</v>
      </c>
      <c r="L17" s="207">
        <v>7045736</v>
      </c>
      <c r="M17" s="207">
        <v>7054243</v>
      </c>
      <c r="N17" s="208" t="s">
        <v>47</v>
      </c>
    </row>
    <row r="18" spans="1:14" ht="9.75" customHeight="1">
      <c r="A18" s="204" t="s">
        <v>49</v>
      </c>
      <c r="B18" s="107" t="s">
        <v>50</v>
      </c>
      <c r="C18" s="205"/>
      <c r="D18" s="206">
        <v>5817204</v>
      </c>
      <c r="E18" s="207">
        <v>5838712</v>
      </c>
      <c r="F18" s="207">
        <v>5866883</v>
      </c>
      <c r="G18" s="207">
        <v>5893468</v>
      </c>
      <c r="H18" s="207">
        <v>5926285</v>
      </c>
      <c r="I18" s="207">
        <v>5969939</v>
      </c>
      <c r="J18" s="207">
        <v>5997990</v>
      </c>
      <c r="K18" s="207">
        <v>6029644</v>
      </c>
      <c r="L18" s="207">
        <v>6046717</v>
      </c>
      <c r="M18" s="207">
        <v>6056462</v>
      </c>
      <c r="N18" s="208" t="s">
        <v>49</v>
      </c>
    </row>
    <row r="19" spans="1:14" ht="9.75" customHeight="1">
      <c r="A19" s="204" t="s">
        <v>51</v>
      </c>
      <c r="B19" s="107" t="s">
        <v>52</v>
      </c>
      <c r="C19" s="205"/>
      <c r="D19" s="206">
        <v>11808423</v>
      </c>
      <c r="E19" s="207">
        <v>11881018</v>
      </c>
      <c r="F19" s="207">
        <v>11939338</v>
      </c>
      <c r="G19" s="207">
        <v>11983139</v>
      </c>
      <c r="H19" s="207">
        <v>12064101</v>
      </c>
      <c r="I19" s="207">
        <v>12164539</v>
      </c>
      <c r="J19" s="207">
        <v>12270768</v>
      </c>
      <c r="K19" s="207">
        <v>12388268</v>
      </c>
      <c r="L19" s="207">
        <v>12482371</v>
      </c>
      <c r="M19" s="207">
        <v>12576601</v>
      </c>
      <c r="N19" s="208" t="s">
        <v>51</v>
      </c>
    </row>
    <row r="20" spans="1:14" ht="9.75" customHeight="1">
      <c r="A20" s="204" t="s">
        <v>53</v>
      </c>
      <c r="B20" s="107" t="s">
        <v>54</v>
      </c>
      <c r="C20" s="205"/>
      <c r="D20" s="206">
        <v>8278802</v>
      </c>
      <c r="E20" s="207">
        <v>8319432</v>
      </c>
      <c r="F20" s="207">
        <v>8382957</v>
      </c>
      <c r="G20" s="207">
        <v>8431501</v>
      </c>
      <c r="H20" s="207">
        <v>8489974</v>
      </c>
      <c r="I20" s="207">
        <v>8575231</v>
      </c>
      <c r="J20" s="207">
        <v>8635587</v>
      </c>
      <c r="K20" s="207">
        <v>8701606</v>
      </c>
      <c r="L20" s="207">
        <v>8752788</v>
      </c>
      <c r="M20" s="207">
        <v>8791597</v>
      </c>
      <c r="N20" s="208" t="s">
        <v>53</v>
      </c>
    </row>
    <row r="21" spans="1:14" ht="9.75" customHeight="1">
      <c r="A21" s="204" t="s">
        <v>55</v>
      </c>
      <c r="B21" s="107" t="s">
        <v>56</v>
      </c>
      <c r="C21" s="205"/>
      <c r="D21" s="206">
        <v>2490314</v>
      </c>
      <c r="E21" s="207">
        <v>2489858</v>
      </c>
      <c r="F21" s="207">
        <v>2487622</v>
      </c>
      <c r="G21" s="207">
        <v>2481621</v>
      </c>
      <c r="H21" s="207">
        <v>2475733</v>
      </c>
      <c r="I21" s="207">
        <v>2470837</v>
      </c>
      <c r="J21" s="207">
        <v>2462093</v>
      </c>
      <c r="K21" s="207">
        <v>2454690</v>
      </c>
      <c r="L21" s="207">
        <v>2444951</v>
      </c>
      <c r="M21" s="207">
        <v>2431459</v>
      </c>
      <c r="N21" s="208" t="s">
        <v>55</v>
      </c>
    </row>
    <row r="22" spans="1:14" ht="9.75" customHeight="1">
      <c r="A22" s="204" t="s">
        <v>57</v>
      </c>
      <c r="B22" s="107" t="s">
        <v>58</v>
      </c>
      <c r="C22" s="205"/>
      <c r="D22" s="206">
        <v>1124658</v>
      </c>
      <c r="E22" s="207">
        <v>1124194</v>
      </c>
      <c r="F22" s="207">
        <v>1123532</v>
      </c>
      <c r="G22" s="207">
        <v>1121520</v>
      </c>
      <c r="H22" s="207">
        <v>1120851</v>
      </c>
      <c r="I22" s="207">
        <v>1120368</v>
      </c>
      <c r="J22" s="207">
        <v>1118372</v>
      </c>
      <c r="K22" s="207">
        <v>1116015</v>
      </c>
      <c r="L22" s="207">
        <v>1114555</v>
      </c>
      <c r="M22" s="207">
        <v>1111729</v>
      </c>
      <c r="N22" s="208" t="s">
        <v>57</v>
      </c>
    </row>
    <row r="23" spans="1:14" ht="9.75" customHeight="1">
      <c r="A23" s="204" t="s">
        <v>59</v>
      </c>
      <c r="B23" s="107" t="s">
        <v>60</v>
      </c>
      <c r="C23" s="205"/>
      <c r="D23" s="206">
        <v>1180973</v>
      </c>
      <c r="E23" s="207">
        <v>1181086</v>
      </c>
      <c r="F23" s="207">
        <v>1181369</v>
      </c>
      <c r="G23" s="207">
        <v>1180274</v>
      </c>
      <c r="H23" s="207">
        <v>1180977</v>
      </c>
      <c r="I23" s="207">
        <v>1181868</v>
      </c>
      <c r="J23" s="207">
        <v>1180042</v>
      </c>
      <c r="K23" s="207">
        <v>1179456</v>
      </c>
      <c r="L23" s="207">
        <v>1177710</v>
      </c>
      <c r="M23" s="207">
        <v>1174026</v>
      </c>
      <c r="N23" s="208" t="s">
        <v>59</v>
      </c>
    </row>
    <row r="24" spans="1:14" ht="9.75" customHeight="1">
      <c r="A24" s="204" t="s">
        <v>61</v>
      </c>
      <c r="B24" s="107" t="s">
        <v>62</v>
      </c>
      <c r="C24" s="205"/>
      <c r="D24" s="206">
        <v>828258</v>
      </c>
      <c r="E24" s="207">
        <v>828027</v>
      </c>
      <c r="F24" s="207">
        <v>828177</v>
      </c>
      <c r="G24" s="207">
        <v>827651</v>
      </c>
      <c r="H24" s="207">
        <v>828944</v>
      </c>
      <c r="I24" s="207">
        <v>829579</v>
      </c>
      <c r="J24" s="207">
        <v>827794</v>
      </c>
      <c r="K24" s="207">
        <v>826708</v>
      </c>
      <c r="L24" s="207">
        <v>824311</v>
      </c>
      <c r="M24" s="207">
        <v>821592</v>
      </c>
      <c r="N24" s="208" t="s">
        <v>61</v>
      </c>
    </row>
    <row r="25" spans="1:14" ht="9.75" customHeight="1">
      <c r="A25" s="204" t="s">
        <v>63</v>
      </c>
      <c r="B25" s="107" t="s">
        <v>64</v>
      </c>
      <c r="C25" s="205"/>
      <c r="D25" s="206">
        <v>884597</v>
      </c>
      <c r="E25" s="207">
        <v>886340</v>
      </c>
      <c r="F25" s="207">
        <v>888125</v>
      </c>
      <c r="G25" s="207">
        <v>887309</v>
      </c>
      <c r="H25" s="207">
        <v>888172</v>
      </c>
      <c r="I25" s="207">
        <v>890130</v>
      </c>
      <c r="J25" s="207">
        <v>889439</v>
      </c>
      <c r="K25" s="207">
        <v>887879</v>
      </c>
      <c r="L25" s="207">
        <v>886406</v>
      </c>
      <c r="M25" s="207">
        <v>884515</v>
      </c>
      <c r="N25" s="208" t="s">
        <v>63</v>
      </c>
    </row>
    <row r="26" spans="1:14" ht="9.75" customHeight="1">
      <c r="A26" s="209" t="s">
        <v>65</v>
      </c>
      <c r="B26" s="210" t="s">
        <v>66</v>
      </c>
      <c r="C26" s="211"/>
      <c r="D26" s="212">
        <v>2203152</v>
      </c>
      <c r="E26" s="212">
        <v>2207035</v>
      </c>
      <c r="F26" s="212">
        <v>2210194</v>
      </c>
      <c r="G26" s="212">
        <v>2210187</v>
      </c>
      <c r="H26" s="212">
        <v>2215168</v>
      </c>
      <c r="I26" s="212">
        <v>2221950</v>
      </c>
      <c r="J26" s="212">
        <v>2214643</v>
      </c>
      <c r="K26" s="212">
        <v>2210419</v>
      </c>
      <c r="L26" s="212">
        <v>2205815</v>
      </c>
      <c r="M26" s="212">
        <v>2196114</v>
      </c>
      <c r="N26" s="213" t="s">
        <v>65</v>
      </c>
    </row>
    <row r="27" spans="1:14" ht="9.75" customHeight="1">
      <c r="A27" s="204" t="s">
        <v>67</v>
      </c>
      <c r="B27" s="107" t="s">
        <v>68</v>
      </c>
      <c r="C27" s="205"/>
      <c r="D27" s="206">
        <v>2104184</v>
      </c>
      <c r="E27" s="207">
        <v>2106160</v>
      </c>
      <c r="F27" s="207">
        <v>2107673</v>
      </c>
      <c r="G27" s="207">
        <v>2107481</v>
      </c>
      <c r="H27" s="207">
        <v>2107700</v>
      </c>
      <c r="I27" s="207">
        <v>2110896</v>
      </c>
      <c r="J27" s="207">
        <v>2109871</v>
      </c>
      <c r="K27" s="207">
        <v>2109997</v>
      </c>
      <c r="L27" s="207">
        <v>2107821</v>
      </c>
      <c r="M27" s="207">
        <v>2107226</v>
      </c>
      <c r="N27" s="208" t="s">
        <v>67</v>
      </c>
    </row>
    <row r="28" spans="1:14" ht="9.75" customHeight="1">
      <c r="A28" s="204" t="s">
        <v>69</v>
      </c>
      <c r="B28" s="107" t="s">
        <v>70</v>
      </c>
      <c r="C28" s="205"/>
      <c r="D28" s="206">
        <v>3745383</v>
      </c>
      <c r="E28" s="207">
        <v>3751636</v>
      </c>
      <c r="F28" s="207">
        <v>3757896</v>
      </c>
      <c r="G28" s="207">
        <v>3760574</v>
      </c>
      <c r="H28" s="207">
        <v>3767393</v>
      </c>
      <c r="I28" s="207">
        <v>3779991</v>
      </c>
      <c r="J28" s="207">
        <v>3784231</v>
      </c>
      <c r="K28" s="207">
        <v>3789929</v>
      </c>
      <c r="L28" s="207">
        <v>3790914</v>
      </c>
      <c r="M28" s="207">
        <v>3792377</v>
      </c>
      <c r="N28" s="208" t="s">
        <v>69</v>
      </c>
    </row>
    <row r="29" spans="1:14" ht="9.75" customHeight="1">
      <c r="A29" s="204" t="s">
        <v>71</v>
      </c>
      <c r="B29" s="107" t="s">
        <v>72</v>
      </c>
      <c r="C29" s="205"/>
      <c r="D29" s="206">
        <v>6897120</v>
      </c>
      <c r="E29" s="207">
        <v>6931381</v>
      </c>
      <c r="F29" s="207">
        <v>6973379</v>
      </c>
      <c r="G29" s="207">
        <v>7006311</v>
      </c>
      <c r="H29" s="207">
        <v>7043300</v>
      </c>
      <c r="I29" s="207">
        <v>7091404</v>
      </c>
      <c r="J29" s="207">
        <v>7131414</v>
      </c>
      <c r="K29" s="207">
        <v>7169761</v>
      </c>
      <c r="L29" s="207">
        <v>7208763</v>
      </c>
      <c r="M29" s="207">
        <v>7254704</v>
      </c>
      <c r="N29" s="208" t="s">
        <v>71</v>
      </c>
    </row>
    <row r="30" spans="1:14" ht="9.75" customHeight="1">
      <c r="A30" s="204" t="s">
        <v>74</v>
      </c>
      <c r="B30" s="107" t="s">
        <v>75</v>
      </c>
      <c r="C30" s="205"/>
      <c r="D30" s="206">
        <v>1846478</v>
      </c>
      <c r="E30" s="207">
        <v>1851030</v>
      </c>
      <c r="F30" s="207">
        <v>1854551</v>
      </c>
      <c r="G30" s="207">
        <v>1855659</v>
      </c>
      <c r="H30" s="207">
        <v>1857339</v>
      </c>
      <c r="I30" s="207">
        <v>1862124</v>
      </c>
      <c r="J30" s="207">
        <v>1862592</v>
      </c>
      <c r="K30" s="207">
        <v>1864210</v>
      </c>
      <c r="L30" s="207">
        <v>1866540</v>
      </c>
      <c r="M30" s="207">
        <v>1866963</v>
      </c>
      <c r="N30" s="208" t="s">
        <v>74</v>
      </c>
    </row>
    <row r="31" spans="1:14" ht="9.75" customHeight="1">
      <c r="A31" s="204" t="s">
        <v>76</v>
      </c>
      <c r="B31" s="107" t="s">
        <v>77</v>
      </c>
      <c r="C31" s="205"/>
      <c r="D31" s="206">
        <v>1298231</v>
      </c>
      <c r="E31" s="207">
        <v>1310213</v>
      </c>
      <c r="F31" s="207">
        <v>1322919</v>
      </c>
      <c r="G31" s="207">
        <v>1332428</v>
      </c>
      <c r="H31" s="207">
        <v>1342832</v>
      </c>
      <c r="I31" s="207">
        <v>1353895</v>
      </c>
      <c r="J31" s="207">
        <v>1360715</v>
      </c>
      <c r="K31" s="207">
        <v>1368189</v>
      </c>
      <c r="L31" s="207">
        <v>1374556</v>
      </c>
      <c r="M31" s="207">
        <v>1380361</v>
      </c>
      <c r="N31" s="208" t="s">
        <v>76</v>
      </c>
    </row>
    <row r="32" spans="1:14" ht="9.75" customHeight="1">
      <c r="A32" s="204" t="s">
        <v>78</v>
      </c>
      <c r="B32" s="107" t="s">
        <v>79</v>
      </c>
      <c r="C32" s="205"/>
      <c r="D32" s="206">
        <v>2634483</v>
      </c>
      <c r="E32" s="207">
        <v>2637682</v>
      </c>
      <c r="F32" s="207">
        <v>2642841</v>
      </c>
      <c r="G32" s="207">
        <v>2644995</v>
      </c>
      <c r="H32" s="207">
        <v>2644391</v>
      </c>
      <c r="I32" s="207">
        <v>2648775</v>
      </c>
      <c r="J32" s="207">
        <v>2648007</v>
      </c>
      <c r="K32" s="207">
        <v>2649756</v>
      </c>
      <c r="L32" s="207">
        <v>2650181</v>
      </c>
      <c r="M32" s="207">
        <v>2647660</v>
      </c>
      <c r="N32" s="208" t="s">
        <v>78</v>
      </c>
    </row>
    <row r="33" spans="1:14" ht="9.75" customHeight="1">
      <c r="A33" s="204" t="s">
        <v>80</v>
      </c>
      <c r="B33" s="107" t="s">
        <v>81</v>
      </c>
      <c r="C33" s="205"/>
      <c r="D33" s="206">
        <v>8806777</v>
      </c>
      <c r="E33" s="207">
        <v>8807707</v>
      </c>
      <c r="F33" s="207">
        <v>8813095</v>
      </c>
      <c r="G33" s="207">
        <v>8812549</v>
      </c>
      <c r="H33" s="207">
        <v>8805081</v>
      </c>
      <c r="I33" s="207">
        <v>8820648</v>
      </c>
      <c r="J33" s="207">
        <v>8820732</v>
      </c>
      <c r="K33" s="207">
        <v>8823897</v>
      </c>
      <c r="L33" s="207">
        <v>8825039</v>
      </c>
      <c r="M33" s="207">
        <v>8817166</v>
      </c>
      <c r="N33" s="208" t="s">
        <v>80</v>
      </c>
    </row>
    <row r="34" spans="1:14" ht="9.75" customHeight="1">
      <c r="A34" s="204" t="s">
        <v>82</v>
      </c>
      <c r="B34" s="107" t="s">
        <v>83</v>
      </c>
      <c r="C34" s="205"/>
      <c r="D34" s="206">
        <v>5421331</v>
      </c>
      <c r="E34" s="207">
        <v>5454893</v>
      </c>
      <c r="F34" s="207">
        <v>5493702</v>
      </c>
      <c r="G34" s="207">
        <v>5527818</v>
      </c>
      <c r="H34" s="207">
        <v>5550574</v>
      </c>
      <c r="I34" s="207">
        <v>5571927</v>
      </c>
      <c r="J34" s="207">
        <v>5580263</v>
      </c>
      <c r="K34" s="207">
        <v>5588684</v>
      </c>
      <c r="L34" s="207">
        <v>5591801</v>
      </c>
      <c r="M34" s="207">
        <v>5590601</v>
      </c>
      <c r="N34" s="208" t="s">
        <v>82</v>
      </c>
    </row>
    <row r="35" spans="1:14" ht="9.75" customHeight="1">
      <c r="A35" s="204" t="s">
        <v>84</v>
      </c>
      <c r="B35" s="107" t="s">
        <v>85</v>
      </c>
      <c r="C35" s="205"/>
      <c r="D35" s="206">
        <v>1437405</v>
      </c>
      <c r="E35" s="207">
        <v>1441673</v>
      </c>
      <c r="F35" s="207">
        <v>1443132</v>
      </c>
      <c r="G35" s="207">
        <v>1444257</v>
      </c>
      <c r="H35" s="207">
        <v>1442795</v>
      </c>
      <c r="I35" s="207">
        <v>1441608</v>
      </c>
      <c r="J35" s="207">
        <v>1436682</v>
      </c>
      <c r="K35" s="207">
        <v>1433977</v>
      </c>
      <c r="L35" s="207">
        <v>1428309</v>
      </c>
      <c r="M35" s="207">
        <v>1421310</v>
      </c>
      <c r="N35" s="208" t="s">
        <v>84</v>
      </c>
    </row>
    <row r="36" spans="1:14" ht="9.75" customHeight="1">
      <c r="A36" s="209" t="s">
        <v>86</v>
      </c>
      <c r="B36" s="210" t="s">
        <v>87</v>
      </c>
      <c r="C36" s="211"/>
      <c r="D36" s="212">
        <v>1079491</v>
      </c>
      <c r="E36" s="212">
        <v>1077949</v>
      </c>
      <c r="F36" s="212">
        <v>1075777</v>
      </c>
      <c r="G36" s="212">
        <v>1073806</v>
      </c>
      <c r="H36" s="212">
        <v>1069912</v>
      </c>
      <c r="I36" s="212">
        <v>1065209</v>
      </c>
      <c r="J36" s="212">
        <v>1058798</v>
      </c>
      <c r="K36" s="212">
        <v>1051951</v>
      </c>
      <c r="L36" s="212">
        <v>1045113</v>
      </c>
      <c r="M36" s="212">
        <v>1035969</v>
      </c>
      <c r="N36" s="213" t="s">
        <v>86</v>
      </c>
    </row>
    <row r="37" spans="1:14" ht="9.75" customHeight="1">
      <c r="A37" s="204" t="s">
        <v>88</v>
      </c>
      <c r="B37" s="107" t="s">
        <v>89</v>
      </c>
      <c r="C37" s="205"/>
      <c r="D37" s="206">
        <v>614511</v>
      </c>
      <c r="E37" s="207">
        <v>614318</v>
      </c>
      <c r="F37" s="207">
        <v>614737</v>
      </c>
      <c r="G37" s="207">
        <v>614027</v>
      </c>
      <c r="H37" s="207">
        <v>613289</v>
      </c>
      <c r="I37" s="207">
        <v>613368</v>
      </c>
      <c r="J37" s="207">
        <v>612424</v>
      </c>
      <c r="K37" s="207">
        <v>611321</v>
      </c>
      <c r="L37" s="207">
        <v>609912</v>
      </c>
      <c r="M37" s="207">
        <v>607012</v>
      </c>
      <c r="N37" s="208" t="s">
        <v>88</v>
      </c>
    </row>
    <row r="38" spans="1:14" ht="9.75" customHeight="1">
      <c r="A38" s="204" t="s">
        <v>90</v>
      </c>
      <c r="B38" s="107" t="s">
        <v>91</v>
      </c>
      <c r="C38" s="205"/>
      <c r="D38" s="206">
        <v>769713</v>
      </c>
      <c r="E38" s="207">
        <v>767581</v>
      </c>
      <c r="F38" s="207">
        <v>765162</v>
      </c>
      <c r="G38" s="207">
        <v>762817</v>
      </c>
      <c r="H38" s="207">
        <v>761503</v>
      </c>
      <c r="I38" s="207">
        <v>760374</v>
      </c>
      <c r="J38" s="207">
        <v>756032</v>
      </c>
      <c r="K38" s="207">
        <v>752310</v>
      </c>
      <c r="L38" s="207">
        <v>747276</v>
      </c>
      <c r="M38" s="207">
        <v>742223</v>
      </c>
      <c r="N38" s="208" t="s">
        <v>90</v>
      </c>
    </row>
    <row r="39" spans="1:14" ht="9.75" customHeight="1">
      <c r="A39" s="204" t="s">
        <v>92</v>
      </c>
      <c r="B39" s="107" t="s">
        <v>93</v>
      </c>
      <c r="C39" s="205"/>
      <c r="D39" s="206">
        <v>1950956</v>
      </c>
      <c r="E39" s="207">
        <v>1952279</v>
      </c>
      <c r="F39" s="207">
        <v>1952906</v>
      </c>
      <c r="G39" s="207">
        <v>1952525</v>
      </c>
      <c r="H39" s="207">
        <v>1950828</v>
      </c>
      <c r="I39" s="207">
        <v>1954390</v>
      </c>
      <c r="J39" s="207">
        <v>1955864</v>
      </c>
      <c r="K39" s="207">
        <v>1958082</v>
      </c>
      <c r="L39" s="207">
        <v>1958733</v>
      </c>
      <c r="M39" s="207">
        <v>1957264</v>
      </c>
      <c r="N39" s="208" t="s">
        <v>92</v>
      </c>
    </row>
    <row r="40" spans="1:14" ht="9.75" customHeight="1">
      <c r="A40" s="204" t="s">
        <v>94</v>
      </c>
      <c r="B40" s="107" t="s">
        <v>95</v>
      </c>
      <c r="C40" s="205"/>
      <c r="D40" s="206">
        <v>2881396</v>
      </c>
      <c r="E40" s="207">
        <v>2881581</v>
      </c>
      <c r="F40" s="207">
        <v>2882427</v>
      </c>
      <c r="G40" s="207">
        <v>2880907</v>
      </c>
      <c r="H40" s="207">
        <v>2878915</v>
      </c>
      <c r="I40" s="207">
        <v>2879639</v>
      </c>
      <c r="J40" s="207">
        <v>2878257</v>
      </c>
      <c r="K40" s="207">
        <v>2879271</v>
      </c>
      <c r="L40" s="207">
        <v>2878531</v>
      </c>
      <c r="M40" s="207">
        <v>2876642</v>
      </c>
      <c r="N40" s="208" t="s">
        <v>94</v>
      </c>
    </row>
    <row r="41" spans="1:14" ht="9.75" customHeight="1">
      <c r="A41" s="204" t="s">
        <v>96</v>
      </c>
      <c r="B41" s="107" t="s">
        <v>97</v>
      </c>
      <c r="C41" s="205"/>
      <c r="D41" s="206">
        <v>1550084</v>
      </c>
      <c r="E41" s="207">
        <v>1545322</v>
      </c>
      <c r="F41" s="207">
        <v>1539953</v>
      </c>
      <c r="G41" s="207">
        <v>1534513</v>
      </c>
      <c r="H41" s="207">
        <v>1527964</v>
      </c>
      <c r="I41" s="207">
        <v>1523438</v>
      </c>
      <c r="J41" s="207">
        <v>1516863</v>
      </c>
      <c r="K41" s="207">
        <v>1510400</v>
      </c>
      <c r="L41" s="207">
        <v>1502223</v>
      </c>
      <c r="M41" s="207">
        <v>1492606</v>
      </c>
      <c r="N41" s="208" t="s">
        <v>96</v>
      </c>
    </row>
    <row r="42" spans="1:14" ht="9.75" customHeight="1">
      <c r="A42" s="204" t="s">
        <v>98</v>
      </c>
      <c r="B42" s="107" t="s">
        <v>99</v>
      </c>
      <c r="C42" s="205"/>
      <c r="D42" s="206">
        <v>831259</v>
      </c>
      <c r="E42" s="207">
        <v>830015</v>
      </c>
      <c r="F42" s="207">
        <v>829042</v>
      </c>
      <c r="G42" s="207">
        <v>826955</v>
      </c>
      <c r="H42" s="207">
        <v>824108</v>
      </c>
      <c r="I42" s="207">
        <v>822339</v>
      </c>
      <c r="J42" s="207">
        <v>820286</v>
      </c>
      <c r="K42" s="207">
        <v>817550</v>
      </c>
      <c r="L42" s="207">
        <v>813989</v>
      </c>
      <c r="M42" s="207">
        <v>809950</v>
      </c>
      <c r="N42" s="208" t="s">
        <v>98</v>
      </c>
    </row>
    <row r="43" spans="1:14" ht="9.75" customHeight="1">
      <c r="A43" s="204" t="s">
        <v>100</v>
      </c>
      <c r="B43" s="107" t="s">
        <v>101</v>
      </c>
      <c r="C43" s="205"/>
      <c r="D43" s="206">
        <v>1026659</v>
      </c>
      <c r="E43" s="207">
        <v>1025891</v>
      </c>
      <c r="F43" s="207">
        <v>1025377</v>
      </c>
      <c r="G43" s="207">
        <v>1024761</v>
      </c>
      <c r="H43" s="207">
        <v>1022890</v>
      </c>
      <c r="I43" s="207">
        <v>1021902</v>
      </c>
      <c r="J43" s="207">
        <v>1019548</v>
      </c>
      <c r="K43" s="207">
        <v>1018049</v>
      </c>
      <c r="L43" s="207">
        <v>1015752</v>
      </c>
      <c r="M43" s="207">
        <v>1012400</v>
      </c>
      <c r="N43" s="208" t="s">
        <v>100</v>
      </c>
    </row>
    <row r="44" spans="1:14" ht="9.75" customHeight="1">
      <c r="A44" s="204" t="s">
        <v>102</v>
      </c>
      <c r="B44" s="107" t="s">
        <v>103</v>
      </c>
      <c r="C44" s="205"/>
      <c r="D44" s="206">
        <v>1504979</v>
      </c>
      <c r="E44" s="207">
        <v>1503332</v>
      </c>
      <c r="F44" s="207">
        <v>1501199</v>
      </c>
      <c r="G44" s="207">
        <v>1496348</v>
      </c>
      <c r="H44" s="207">
        <v>1493092</v>
      </c>
      <c r="I44" s="207">
        <v>1490140</v>
      </c>
      <c r="J44" s="207">
        <v>1484982</v>
      </c>
      <c r="K44" s="207">
        <v>1480905</v>
      </c>
      <c r="L44" s="207">
        <v>1474592</v>
      </c>
      <c r="M44" s="207">
        <v>1467815</v>
      </c>
      <c r="N44" s="208" t="s">
        <v>102</v>
      </c>
    </row>
    <row r="45" spans="1:14" ht="9.75" customHeight="1">
      <c r="A45" s="204" t="s">
        <v>104</v>
      </c>
      <c r="B45" s="107" t="s">
        <v>105</v>
      </c>
      <c r="C45" s="205"/>
      <c r="D45" s="206">
        <v>816197</v>
      </c>
      <c r="E45" s="207">
        <v>815930</v>
      </c>
      <c r="F45" s="207">
        <v>815526</v>
      </c>
      <c r="G45" s="207">
        <v>814991</v>
      </c>
      <c r="H45" s="207">
        <v>813949</v>
      </c>
      <c r="I45" s="207">
        <v>812428</v>
      </c>
      <c r="J45" s="207">
        <v>809680</v>
      </c>
      <c r="K45" s="207">
        <v>805927</v>
      </c>
      <c r="L45" s="207">
        <v>801991</v>
      </c>
      <c r="M45" s="207">
        <v>796292</v>
      </c>
      <c r="N45" s="208" t="s">
        <v>104</v>
      </c>
    </row>
    <row r="46" spans="1:14" ht="9.75" customHeight="1">
      <c r="A46" s="209" t="s">
        <v>106</v>
      </c>
      <c r="B46" s="210" t="s">
        <v>107</v>
      </c>
      <c r="C46" s="211"/>
      <c r="D46" s="212">
        <v>4952441</v>
      </c>
      <c r="E46" s="212">
        <v>4971153</v>
      </c>
      <c r="F46" s="212">
        <v>4989888</v>
      </c>
      <c r="G46" s="212">
        <v>5002038</v>
      </c>
      <c r="H46" s="212">
        <v>5015699</v>
      </c>
      <c r="I46" s="212">
        <v>5030097</v>
      </c>
      <c r="J46" s="212">
        <v>5038924</v>
      </c>
      <c r="K46" s="212">
        <v>5044785</v>
      </c>
      <c r="L46" s="212">
        <v>5050023</v>
      </c>
      <c r="M46" s="212">
        <v>5049908</v>
      </c>
      <c r="N46" s="213" t="s">
        <v>106</v>
      </c>
    </row>
    <row r="47" spans="1:14" ht="9.75" customHeight="1">
      <c r="A47" s="204" t="s">
        <v>108</v>
      </c>
      <c r="B47" s="107" t="s">
        <v>109</v>
      </c>
      <c r="C47" s="205"/>
      <c r="D47" s="206">
        <v>884303</v>
      </c>
      <c r="E47" s="207">
        <v>882258</v>
      </c>
      <c r="F47" s="207">
        <v>880707</v>
      </c>
      <c r="G47" s="207">
        <v>878589</v>
      </c>
      <c r="H47" s="207">
        <v>876654</v>
      </c>
      <c r="I47" s="207">
        <v>876190</v>
      </c>
      <c r="J47" s="207">
        <v>873750</v>
      </c>
      <c r="K47" s="207">
        <v>872085</v>
      </c>
      <c r="L47" s="207">
        <v>869632</v>
      </c>
      <c r="M47" s="207">
        <v>866369</v>
      </c>
      <c r="N47" s="208" t="s">
        <v>108</v>
      </c>
    </row>
    <row r="48" spans="1:14" ht="9.75" customHeight="1">
      <c r="A48" s="204" t="s">
        <v>110</v>
      </c>
      <c r="B48" s="107" t="s">
        <v>111</v>
      </c>
      <c r="C48" s="205"/>
      <c r="D48" s="206">
        <v>1540284</v>
      </c>
      <c r="E48" s="207">
        <v>1533462</v>
      </c>
      <c r="F48" s="207">
        <v>1526457</v>
      </c>
      <c r="G48" s="207">
        <v>1520486</v>
      </c>
      <c r="H48" s="207">
        <v>1516523</v>
      </c>
      <c r="I48" s="207">
        <v>1512170</v>
      </c>
      <c r="J48" s="207">
        <v>1504579</v>
      </c>
      <c r="K48" s="207">
        <v>1497549</v>
      </c>
      <c r="L48" s="207">
        <v>1490035</v>
      </c>
      <c r="M48" s="207">
        <v>1478632</v>
      </c>
      <c r="N48" s="208" t="s">
        <v>110</v>
      </c>
    </row>
    <row r="49" spans="1:14" ht="9.75" customHeight="1">
      <c r="A49" s="204" t="s">
        <v>112</v>
      </c>
      <c r="B49" s="107" t="s">
        <v>113</v>
      </c>
      <c r="C49" s="205"/>
      <c r="D49" s="206">
        <v>1860936</v>
      </c>
      <c r="E49" s="207">
        <v>1861481</v>
      </c>
      <c r="F49" s="207">
        <v>1861694</v>
      </c>
      <c r="G49" s="207">
        <v>1860742</v>
      </c>
      <c r="H49" s="207">
        <v>1859344</v>
      </c>
      <c r="I49" s="207">
        <v>1859688</v>
      </c>
      <c r="J49" s="207">
        <v>1856676</v>
      </c>
      <c r="K49" s="207">
        <v>1852403</v>
      </c>
      <c r="L49" s="207">
        <v>1848437</v>
      </c>
      <c r="M49" s="207">
        <v>1842233</v>
      </c>
      <c r="N49" s="208" t="s">
        <v>112</v>
      </c>
    </row>
    <row r="50" spans="1:14" ht="9.75" customHeight="1">
      <c r="A50" s="204" t="s">
        <v>114</v>
      </c>
      <c r="B50" s="107" t="s">
        <v>115</v>
      </c>
      <c r="C50" s="205"/>
      <c r="D50" s="206">
        <v>1229790</v>
      </c>
      <c r="E50" s="207">
        <v>1228178</v>
      </c>
      <c r="F50" s="207">
        <v>1226164</v>
      </c>
      <c r="G50" s="207">
        <v>1224001</v>
      </c>
      <c r="H50" s="207">
        <v>1221140</v>
      </c>
      <c r="I50" s="207">
        <v>1220364</v>
      </c>
      <c r="J50" s="207">
        <v>1219012</v>
      </c>
      <c r="K50" s="207">
        <v>1216774</v>
      </c>
      <c r="L50" s="207">
        <v>1214085</v>
      </c>
      <c r="M50" s="207">
        <v>1209571</v>
      </c>
      <c r="N50" s="208" t="s">
        <v>114</v>
      </c>
    </row>
    <row r="51" spans="1:14" ht="9.75" customHeight="1">
      <c r="A51" s="204" t="s">
        <v>116</v>
      </c>
      <c r="B51" s="107" t="s">
        <v>117</v>
      </c>
      <c r="C51" s="205"/>
      <c r="D51" s="206">
        <v>1176600</v>
      </c>
      <c r="E51" s="207">
        <v>1175097</v>
      </c>
      <c r="F51" s="207">
        <v>1173190</v>
      </c>
      <c r="G51" s="207">
        <v>1172148</v>
      </c>
      <c r="H51" s="207">
        <v>1170007</v>
      </c>
      <c r="I51" s="207">
        <v>1167942</v>
      </c>
      <c r="J51" s="207">
        <v>1165061</v>
      </c>
      <c r="K51" s="207">
        <v>1162227</v>
      </c>
      <c r="L51" s="207">
        <v>1158839</v>
      </c>
      <c r="M51" s="207">
        <v>1153042</v>
      </c>
      <c r="N51" s="208" t="s">
        <v>116</v>
      </c>
    </row>
    <row r="52" spans="1:14" ht="9.75" customHeight="1">
      <c r="A52" s="204" t="s">
        <v>118</v>
      </c>
      <c r="B52" s="107" t="s">
        <v>119</v>
      </c>
      <c r="C52" s="205"/>
      <c r="D52" s="206">
        <v>1793175</v>
      </c>
      <c r="E52" s="207">
        <v>1792058</v>
      </c>
      <c r="F52" s="207">
        <v>1790315</v>
      </c>
      <c r="G52" s="207">
        <v>1787648</v>
      </c>
      <c r="H52" s="207">
        <v>1786194</v>
      </c>
      <c r="I52" s="207">
        <v>1781544</v>
      </c>
      <c r="J52" s="207">
        <v>1776098</v>
      </c>
      <c r="K52" s="207">
        <v>1770015</v>
      </c>
      <c r="L52" s="207">
        <v>1762992</v>
      </c>
      <c r="M52" s="207">
        <v>1753179</v>
      </c>
      <c r="N52" s="208" t="s">
        <v>118</v>
      </c>
    </row>
    <row r="53" spans="1:14" ht="9.75" customHeight="1">
      <c r="A53" s="209" t="s">
        <v>120</v>
      </c>
      <c r="B53" s="210" t="s">
        <v>121</v>
      </c>
      <c r="C53" s="211"/>
      <c r="D53" s="212">
        <v>1281722</v>
      </c>
      <c r="E53" s="212">
        <v>1289302</v>
      </c>
      <c r="F53" s="212">
        <v>1298147</v>
      </c>
      <c r="G53" s="212">
        <v>1307692</v>
      </c>
      <c r="H53" s="212">
        <v>1318220</v>
      </c>
      <c r="I53" s="212">
        <v>1327221</v>
      </c>
      <c r="J53" s="212">
        <v>1335969</v>
      </c>
      <c r="K53" s="212">
        <v>1344783</v>
      </c>
      <c r="L53" s="212">
        <v>1353379</v>
      </c>
      <c r="M53" s="212">
        <v>1361594</v>
      </c>
      <c r="N53" s="213" t="s">
        <v>120</v>
      </c>
    </row>
    <row r="54" spans="1:14" ht="9.75" customHeight="1">
      <c r="A54" s="214"/>
      <c r="B54" s="215" t="s">
        <v>200</v>
      </c>
      <c r="C54" s="216"/>
      <c r="D54" s="217">
        <v>125859439</v>
      </c>
      <c r="E54" s="217">
        <v>126156558</v>
      </c>
      <c r="F54" s="217">
        <v>126471863</v>
      </c>
      <c r="G54" s="217">
        <v>126666894</v>
      </c>
      <c r="H54" s="217">
        <v>126925843</v>
      </c>
      <c r="I54" s="217">
        <v>127316043</v>
      </c>
      <c r="J54" s="217">
        <v>127485823</v>
      </c>
      <c r="K54" s="217">
        <v>127694277</v>
      </c>
      <c r="L54" s="217">
        <v>127786988</v>
      </c>
      <c r="M54" s="217">
        <v>127767994</v>
      </c>
      <c r="N54" s="218"/>
    </row>
    <row r="55" spans="1:14" ht="9.75" customHeight="1">
      <c r="A55" s="219" t="s">
        <v>201</v>
      </c>
      <c r="B55" s="220"/>
      <c r="C55" s="205"/>
      <c r="D55" s="221"/>
      <c r="E55" s="222"/>
      <c r="F55" s="222"/>
      <c r="G55" s="222"/>
      <c r="H55" s="222"/>
      <c r="I55" s="222"/>
      <c r="J55" s="222"/>
      <c r="K55" s="222"/>
      <c r="L55" s="222"/>
      <c r="M55" s="222"/>
      <c r="N55" s="203"/>
    </row>
    <row r="56" spans="1:14" ht="9.75" customHeight="1">
      <c r="A56" s="204"/>
      <c r="B56" s="107" t="s">
        <v>202</v>
      </c>
      <c r="C56" s="205"/>
      <c r="D56" s="206">
        <v>18028418</v>
      </c>
      <c r="E56" s="207">
        <v>18028532</v>
      </c>
      <c r="F56" s="207">
        <v>18018517</v>
      </c>
      <c r="G56" s="207">
        <v>17994501</v>
      </c>
      <c r="H56" s="207">
        <v>17976384</v>
      </c>
      <c r="I56" s="207">
        <v>17954998</v>
      </c>
      <c r="J56" s="207">
        <v>17905762</v>
      </c>
      <c r="K56" s="207">
        <v>17852595</v>
      </c>
      <c r="L56" s="207">
        <v>17785727</v>
      </c>
      <c r="M56" s="207">
        <v>17694113</v>
      </c>
      <c r="N56" s="203"/>
    </row>
    <row r="57" spans="1:14" ht="9.75" customHeight="1">
      <c r="A57" s="204"/>
      <c r="B57" s="107" t="s">
        <v>203</v>
      </c>
      <c r="C57" s="205"/>
      <c r="D57" s="206">
        <v>42761244</v>
      </c>
      <c r="E57" s="207">
        <v>42955157</v>
      </c>
      <c r="F57" s="207">
        <v>43162412</v>
      </c>
      <c r="G57" s="207">
        <v>43315882</v>
      </c>
      <c r="H57" s="207">
        <v>43537051</v>
      </c>
      <c r="I57" s="207">
        <v>43829519</v>
      </c>
      <c r="J57" s="207">
        <v>44036543</v>
      </c>
      <c r="K57" s="207">
        <v>44274716</v>
      </c>
      <c r="L57" s="207">
        <v>44445227</v>
      </c>
      <c r="M57" s="207">
        <v>44575465</v>
      </c>
      <c r="N57" s="203"/>
    </row>
    <row r="58" spans="1:14" ht="9.75" customHeight="1">
      <c r="A58" s="204"/>
      <c r="B58" s="107" t="s">
        <v>204</v>
      </c>
      <c r="C58" s="205"/>
      <c r="D58" s="206">
        <v>17727054</v>
      </c>
      <c r="E58" s="207">
        <v>17773514</v>
      </c>
      <c r="F58" s="207">
        <v>17826577</v>
      </c>
      <c r="G58" s="207">
        <v>17859470</v>
      </c>
      <c r="H58" s="207">
        <v>17906504</v>
      </c>
      <c r="I58" s="207">
        <v>17976230</v>
      </c>
      <c r="J58" s="207">
        <v>18014316</v>
      </c>
      <c r="K58" s="207">
        <v>18056076</v>
      </c>
      <c r="L58" s="207">
        <v>18090614</v>
      </c>
      <c r="M58" s="207">
        <v>18128617</v>
      </c>
      <c r="N58" s="203"/>
    </row>
    <row r="59" spans="1:14" ht="9.75" customHeight="1">
      <c r="A59" s="204"/>
      <c r="B59" s="107" t="s">
        <v>205</v>
      </c>
      <c r="C59" s="205"/>
      <c r="D59" s="206">
        <v>20677718</v>
      </c>
      <c r="E59" s="207">
        <v>20730117</v>
      </c>
      <c r="F59" s="207">
        <v>20791466</v>
      </c>
      <c r="G59" s="207">
        <v>20835853</v>
      </c>
      <c r="H59" s="207">
        <v>20855585</v>
      </c>
      <c r="I59" s="207">
        <v>20902062</v>
      </c>
      <c r="J59" s="207">
        <v>20905197</v>
      </c>
      <c r="K59" s="207">
        <v>20916454</v>
      </c>
      <c r="L59" s="207">
        <v>20914999</v>
      </c>
      <c r="M59" s="207">
        <v>20893067</v>
      </c>
      <c r="N59" s="203"/>
    </row>
    <row r="60" spans="1:14" ht="9.75" customHeight="1">
      <c r="A60" s="204"/>
      <c r="B60" s="107" t="s">
        <v>206</v>
      </c>
      <c r="C60" s="205"/>
      <c r="D60" s="206">
        <v>7766660</v>
      </c>
      <c r="E60" s="207">
        <v>7761081</v>
      </c>
      <c r="F60" s="207">
        <v>7755185</v>
      </c>
      <c r="G60" s="207">
        <v>7744789</v>
      </c>
      <c r="H60" s="207">
        <v>7732499</v>
      </c>
      <c r="I60" s="207">
        <v>7731209</v>
      </c>
      <c r="J60" s="207">
        <v>7719440</v>
      </c>
      <c r="K60" s="207">
        <v>7711384</v>
      </c>
      <c r="L60" s="207">
        <v>7696675</v>
      </c>
      <c r="M60" s="207">
        <v>7675747</v>
      </c>
      <c r="N60" s="203"/>
    </row>
    <row r="61" spans="1:14" ht="9.75" customHeight="1">
      <c r="A61" s="204"/>
      <c r="B61" s="107" t="s">
        <v>207</v>
      </c>
      <c r="C61" s="205"/>
      <c r="D61" s="206">
        <v>4179094</v>
      </c>
      <c r="E61" s="207">
        <v>4175168</v>
      </c>
      <c r="F61" s="207">
        <v>4171144</v>
      </c>
      <c r="G61" s="207">
        <v>4163055</v>
      </c>
      <c r="H61" s="207">
        <v>4154039</v>
      </c>
      <c r="I61" s="207">
        <v>4146809</v>
      </c>
      <c r="J61" s="207">
        <v>4134496</v>
      </c>
      <c r="K61" s="207">
        <v>4122431</v>
      </c>
      <c r="L61" s="207">
        <v>4106324</v>
      </c>
      <c r="M61" s="207">
        <v>4086457</v>
      </c>
      <c r="N61" s="203"/>
    </row>
    <row r="62" spans="1:14" ht="9.75" customHeight="1">
      <c r="A62" s="209"/>
      <c r="B62" s="210" t="s">
        <v>208</v>
      </c>
      <c r="C62" s="211"/>
      <c r="D62" s="212">
        <v>14719251</v>
      </c>
      <c r="E62" s="212">
        <v>14732989</v>
      </c>
      <c r="F62" s="212">
        <v>14746562</v>
      </c>
      <c r="G62" s="212">
        <v>14753344</v>
      </c>
      <c r="H62" s="212">
        <v>14763781</v>
      </c>
      <c r="I62" s="212">
        <v>14775216</v>
      </c>
      <c r="J62" s="212">
        <v>14770069</v>
      </c>
      <c r="K62" s="212">
        <v>14760621</v>
      </c>
      <c r="L62" s="212">
        <v>14747422</v>
      </c>
      <c r="M62" s="212">
        <v>14714528</v>
      </c>
      <c r="N62" s="223"/>
    </row>
    <row r="63" spans="1:14" ht="9.75" customHeight="1">
      <c r="A63" s="219" t="s">
        <v>209</v>
      </c>
      <c r="B63" s="220"/>
      <c r="C63" s="205"/>
      <c r="D63" s="221"/>
      <c r="E63" s="222"/>
      <c r="F63" s="222"/>
      <c r="G63" s="222"/>
      <c r="H63" s="222"/>
      <c r="I63" s="222"/>
      <c r="J63" s="222"/>
      <c r="K63" s="222"/>
      <c r="L63" s="222"/>
      <c r="M63" s="222"/>
      <c r="N63" s="203"/>
    </row>
    <row r="64" spans="1:14" ht="9.75" customHeight="1">
      <c r="A64" s="204"/>
      <c r="B64" s="107" t="s">
        <v>132</v>
      </c>
      <c r="C64" s="205"/>
      <c r="D64" s="206">
        <v>1774540</v>
      </c>
      <c r="E64" s="207">
        <v>1791221</v>
      </c>
      <c r="F64" s="207">
        <v>1803546</v>
      </c>
      <c r="G64" s="207">
        <v>1812029</v>
      </c>
      <c r="H64" s="207">
        <v>1822368</v>
      </c>
      <c r="I64" s="207">
        <v>1834684</v>
      </c>
      <c r="J64" s="207">
        <v>1848276</v>
      </c>
      <c r="K64" s="207">
        <v>1862361</v>
      </c>
      <c r="L64" s="207">
        <v>1872703</v>
      </c>
      <c r="M64" s="207">
        <v>1880863</v>
      </c>
      <c r="N64" s="203"/>
    </row>
    <row r="65" spans="1:14" ht="9.75" customHeight="1">
      <c r="A65" s="204"/>
      <c r="B65" s="107" t="s">
        <v>133</v>
      </c>
      <c r="C65" s="205"/>
      <c r="D65" s="206">
        <v>980952</v>
      </c>
      <c r="E65" s="207">
        <v>989975</v>
      </c>
      <c r="F65" s="207">
        <v>997067</v>
      </c>
      <c r="G65" s="207">
        <v>1002401</v>
      </c>
      <c r="H65" s="207">
        <v>1008130</v>
      </c>
      <c r="I65" s="207">
        <v>1014268</v>
      </c>
      <c r="J65" s="207">
        <v>1019124</v>
      </c>
      <c r="K65" s="207">
        <v>1023042</v>
      </c>
      <c r="L65" s="207">
        <v>1025714</v>
      </c>
      <c r="M65" s="207">
        <v>1025098</v>
      </c>
      <c r="N65" s="203"/>
    </row>
    <row r="66" spans="1:14" ht="9.75" customHeight="1">
      <c r="A66" s="204"/>
      <c r="B66" s="107" t="s">
        <v>134</v>
      </c>
      <c r="C66" s="205"/>
      <c r="D66" s="206">
        <v>859520</v>
      </c>
      <c r="E66" s="207">
        <v>863930</v>
      </c>
      <c r="F66" s="207">
        <v>871673</v>
      </c>
      <c r="G66" s="207">
        <v>879435</v>
      </c>
      <c r="H66" s="207">
        <v>887164</v>
      </c>
      <c r="I66" s="207">
        <v>895609</v>
      </c>
      <c r="J66" s="207">
        <v>904629</v>
      </c>
      <c r="K66" s="207">
        <v>912623</v>
      </c>
      <c r="L66" s="207">
        <v>918364</v>
      </c>
      <c r="M66" s="207">
        <v>924319</v>
      </c>
      <c r="N66" s="203"/>
    </row>
    <row r="67" spans="1:14" ht="9.75" customHeight="1">
      <c r="A67" s="204"/>
      <c r="B67" s="107" t="s">
        <v>135</v>
      </c>
      <c r="C67" s="205"/>
      <c r="D67" s="206">
        <v>3320087</v>
      </c>
      <c r="E67" s="207">
        <v>3339594</v>
      </c>
      <c r="F67" s="207">
        <v>3368939</v>
      </c>
      <c r="G67" s="207">
        <v>3392937</v>
      </c>
      <c r="H67" s="207">
        <v>3426651</v>
      </c>
      <c r="I67" s="207">
        <v>3461545</v>
      </c>
      <c r="J67" s="207">
        <v>3496927</v>
      </c>
      <c r="K67" s="207">
        <v>3527295</v>
      </c>
      <c r="L67" s="207">
        <v>3555473</v>
      </c>
      <c r="M67" s="207">
        <v>3579628</v>
      </c>
      <c r="N67" s="203"/>
    </row>
    <row r="68" spans="1:14" ht="9.75" customHeight="1">
      <c r="A68" s="204"/>
      <c r="B68" s="107" t="s">
        <v>136</v>
      </c>
      <c r="C68" s="205"/>
      <c r="D68" s="206">
        <v>1209212</v>
      </c>
      <c r="E68" s="207">
        <v>1217359</v>
      </c>
      <c r="F68" s="207">
        <v>1229789</v>
      </c>
      <c r="G68" s="207">
        <v>1240172</v>
      </c>
      <c r="H68" s="207">
        <v>1249905</v>
      </c>
      <c r="I68" s="207">
        <v>1266611</v>
      </c>
      <c r="J68" s="207">
        <v>1281706</v>
      </c>
      <c r="K68" s="207">
        <v>1293618</v>
      </c>
      <c r="L68" s="207">
        <v>1306021</v>
      </c>
      <c r="M68" s="207">
        <v>1327011</v>
      </c>
      <c r="N68" s="203"/>
    </row>
    <row r="69" spans="1:14" ht="9.75" customHeight="1">
      <c r="A69" s="204"/>
      <c r="B69" s="107" t="s">
        <v>137</v>
      </c>
      <c r="C69" s="205"/>
      <c r="D69" s="206">
        <v>2151084</v>
      </c>
      <c r="E69" s="207">
        <v>2154376</v>
      </c>
      <c r="F69" s="207">
        <v>2161680</v>
      </c>
      <c r="G69" s="207">
        <v>2167327</v>
      </c>
      <c r="H69" s="207">
        <v>2171557</v>
      </c>
      <c r="I69" s="207">
        <v>2177451</v>
      </c>
      <c r="J69" s="207">
        <v>2186075</v>
      </c>
      <c r="K69" s="207">
        <v>2193376</v>
      </c>
      <c r="L69" s="207">
        <v>2202111</v>
      </c>
      <c r="M69" s="207">
        <v>2215062</v>
      </c>
      <c r="N69" s="203"/>
    </row>
    <row r="70" spans="1:14" ht="9.75" customHeight="1">
      <c r="A70" s="204"/>
      <c r="B70" s="107" t="s">
        <v>138</v>
      </c>
      <c r="C70" s="205"/>
      <c r="D70" s="206">
        <v>1472576</v>
      </c>
      <c r="E70" s="207">
        <v>1472411</v>
      </c>
      <c r="F70" s="207">
        <v>1473450</v>
      </c>
      <c r="G70" s="207">
        <v>1473449</v>
      </c>
      <c r="H70" s="207">
        <v>1474471</v>
      </c>
      <c r="I70" s="207">
        <v>1475334</v>
      </c>
      <c r="J70" s="207">
        <v>1475504</v>
      </c>
      <c r="K70" s="207">
        <v>1475351</v>
      </c>
      <c r="L70" s="207">
        <v>1474763</v>
      </c>
      <c r="M70" s="207">
        <v>1474811</v>
      </c>
      <c r="N70" s="203"/>
    </row>
    <row r="71" spans="1:14" ht="9.75" customHeight="1">
      <c r="A71" s="204"/>
      <c r="B71" s="107" t="s">
        <v>139</v>
      </c>
      <c r="C71" s="205"/>
      <c r="D71" s="206">
        <v>2600058</v>
      </c>
      <c r="E71" s="207">
        <v>2596502</v>
      </c>
      <c r="F71" s="207">
        <v>2596276</v>
      </c>
      <c r="G71" s="207">
        <v>2595155</v>
      </c>
      <c r="H71" s="207">
        <v>2598774</v>
      </c>
      <c r="I71" s="207">
        <v>2607059</v>
      </c>
      <c r="J71" s="207">
        <v>2614875</v>
      </c>
      <c r="K71" s="207">
        <v>2619955</v>
      </c>
      <c r="L71" s="207">
        <v>2624775</v>
      </c>
      <c r="M71" s="207">
        <v>2628811</v>
      </c>
      <c r="N71" s="203"/>
    </row>
    <row r="72" spans="1:14" ht="9.75" customHeight="1">
      <c r="A72" s="204"/>
      <c r="B72" s="107" t="s">
        <v>140</v>
      </c>
      <c r="C72" s="205"/>
      <c r="D72" s="206">
        <v>1434572</v>
      </c>
      <c r="E72" s="207">
        <v>1454632</v>
      </c>
      <c r="F72" s="207">
        <v>1475342</v>
      </c>
      <c r="G72" s="207">
        <v>1483655</v>
      </c>
      <c r="H72" s="207">
        <v>1493398</v>
      </c>
      <c r="I72" s="207">
        <v>1503480</v>
      </c>
      <c r="J72" s="207">
        <v>1510662</v>
      </c>
      <c r="K72" s="207">
        <v>1516155</v>
      </c>
      <c r="L72" s="207">
        <v>1520267</v>
      </c>
      <c r="M72" s="207">
        <v>1525393</v>
      </c>
      <c r="N72" s="203"/>
    </row>
    <row r="73" spans="1:14" ht="9.75" customHeight="1">
      <c r="A73" s="204"/>
      <c r="B73" s="107" t="s">
        <v>141</v>
      </c>
      <c r="C73" s="205"/>
      <c r="D73" s="206">
        <v>1121892</v>
      </c>
      <c r="E73" s="207">
        <v>1125364</v>
      </c>
      <c r="F73" s="207">
        <v>1129032</v>
      </c>
      <c r="G73" s="207">
        <v>1131425</v>
      </c>
      <c r="H73" s="207">
        <v>1134134</v>
      </c>
      <c r="I73" s="207">
        <v>1137270</v>
      </c>
      <c r="J73" s="207">
        <v>1141620</v>
      </c>
      <c r="K73" s="207">
        <v>1144967</v>
      </c>
      <c r="L73" s="207">
        <v>1150484</v>
      </c>
      <c r="M73" s="207">
        <v>1154391</v>
      </c>
      <c r="N73" s="203"/>
    </row>
    <row r="74" spans="1:14" ht="9.75" customHeight="1">
      <c r="A74" s="204"/>
      <c r="B74" s="107" t="s">
        <v>142</v>
      </c>
      <c r="C74" s="205"/>
      <c r="D74" s="206">
        <v>1017733</v>
      </c>
      <c r="E74" s="207">
        <v>1016264</v>
      </c>
      <c r="F74" s="207">
        <v>1014608</v>
      </c>
      <c r="G74" s="207">
        <v>1011762</v>
      </c>
      <c r="H74" s="207">
        <v>1011471</v>
      </c>
      <c r="I74" s="207">
        <v>1008657</v>
      </c>
      <c r="J74" s="207">
        <v>1006458</v>
      </c>
      <c r="K74" s="207">
        <v>1003267</v>
      </c>
      <c r="L74" s="207">
        <v>1000136</v>
      </c>
      <c r="M74" s="207">
        <v>993525</v>
      </c>
      <c r="N74" s="203"/>
    </row>
    <row r="75" spans="1:14" ht="9.75" customHeight="1">
      <c r="A75" s="204"/>
      <c r="B75" s="107" t="s">
        <v>143</v>
      </c>
      <c r="C75" s="205"/>
      <c r="D75" s="206">
        <v>1296308</v>
      </c>
      <c r="E75" s="207">
        <v>1309330</v>
      </c>
      <c r="F75" s="207">
        <v>1321914</v>
      </c>
      <c r="G75" s="207">
        <v>1331406</v>
      </c>
      <c r="H75" s="207">
        <v>1341470</v>
      </c>
      <c r="I75" s="207">
        <v>1354136</v>
      </c>
      <c r="J75" s="207">
        <v>1368115</v>
      </c>
      <c r="K75" s="207">
        <v>1379959</v>
      </c>
      <c r="L75" s="207">
        <v>1390480</v>
      </c>
      <c r="M75" s="207">
        <v>1401279</v>
      </c>
      <c r="N75" s="203"/>
    </row>
    <row r="76" spans="1:14" ht="3" customHeight="1">
      <c r="A76" s="224"/>
      <c r="B76" s="225"/>
      <c r="C76" s="226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7"/>
    </row>
    <row r="77" ht="13.5"/>
  </sheetData>
  <mergeCells count="3">
    <mergeCell ref="A4:C5"/>
    <mergeCell ref="A55:B55"/>
    <mergeCell ref="A63:B6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69"/>
  <sheetViews>
    <sheetView workbookViewId="0" topLeftCell="A2">
      <selection activeCell="G58" sqref="G58"/>
    </sheetView>
  </sheetViews>
  <sheetFormatPr defaultColWidth="9.00390625" defaultRowHeight="13.5"/>
  <cols>
    <col min="1" max="1" width="18.375" style="0" customWidth="1"/>
    <col min="2" max="5" width="12.625" style="0" customWidth="1"/>
    <col min="6" max="6" width="15.00390625" style="0" customWidth="1"/>
    <col min="7" max="15" width="12.625" style="0" customWidth="1"/>
  </cols>
  <sheetData>
    <row r="1" spans="1:16" ht="14.25">
      <c r="A1" s="228" t="s">
        <v>210</v>
      </c>
      <c r="M1" s="229"/>
      <c r="N1" s="230" t="s">
        <v>211</v>
      </c>
      <c r="O1" s="230"/>
      <c r="P1" s="229"/>
    </row>
    <row r="2" spans="1:16" ht="14.25">
      <c r="A2" s="231" t="s">
        <v>212</v>
      </c>
      <c r="M2" s="232"/>
      <c r="N2" s="233" t="s">
        <v>213</v>
      </c>
      <c r="O2" s="233"/>
      <c r="P2" s="232"/>
    </row>
    <row r="3" spans="12:14" ht="44.25" customHeight="1">
      <c r="L3" s="11"/>
      <c r="M3" s="11"/>
      <c r="N3" s="11"/>
    </row>
    <row r="4" ht="13.5" customHeight="1">
      <c r="O4" s="234" t="s">
        <v>214</v>
      </c>
    </row>
    <row r="5" spans="1:15" ht="13.5" customHeight="1">
      <c r="A5" s="235"/>
      <c r="B5" s="236" t="s">
        <v>215</v>
      </c>
      <c r="C5" s="237"/>
      <c r="D5" s="237"/>
      <c r="E5" s="237"/>
      <c r="F5" s="237"/>
      <c r="G5" s="237"/>
      <c r="H5" s="237"/>
      <c r="I5" s="237"/>
      <c r="J5" s="238"/>
      <c r="K5" s="236" t="s">
        <v>216</v>
      </c>
      <c r="L5" s="239" t="s">
        <v>217</v>
      </c>
      <c r="M5" s="240"/>
      <c r="N5" s="241"/>
      <c r="O5" s="242" t="s">
        <v>218</v>
      </c>
    </row>
    <row r="6" spans="1:15" ht="13.5" customHeight="1">
      <c r="A6" s="243" t="s">
        <v>219</v>
      </c>
      <c r="B6" s="200"/>
      <c r="C6" s="239" t="s">
        <v>220</v>
      </c>
      <c r="D6" s="237"/>
      <c r="E6" s="237"/>
      <c r="F6" s="237"/>
      <c r="G6" s="244"/>
      <c r="H6" s="239" t="s">
        <v>221</v>
      </c>
      <c r="I6" s="242" t="s">
        <v>222</v>
      </c>
      <c r="J6" s="242" t="s">
        <v>223</v>
      </c>
      <c r="K6" s="200"/>
      <c r="L6" s="245" t="s">
        <v>224</v>
      </c>
      <c r="M6" s="246" t="s">
        <v>225</v>
      </c>
      <c r="N6" s="247" t="s">
        <v>226</v>
      </c>
      <c r="O6" s="203"/>
    </row>
    <row r="7" spans="1:15" ht="13.5">
      <c r="A7" s="248"/>
      <c r="B7" s="249"/>
      <c r="C7" s="249"/>
      <c r="D7" s="250"/>
      <c r="E7" s="250"/>
      <c r="F7" s="250"/>
      <c r="G7" s="242" t="s">
        <v>227</v>
      </c>
      <c r="H7" s="200"/>
      <c r="I7" s="200"/>
      <c r="J7" s="245" t="s">
        <v>228</v>
      </c>
      <c r="K7" s="200"/>
      <c r="L7" s="200"/>
      <c r="M7" s="245" t="s">
        <v>229</v>
      </c>
      <c r="N7" s="200"/>
      <c r="O7" s="203"/>
    </row>
    <row r="8" spans="1:15" ht="13.5">
      <c r="A8" s="248"/>
      <c r="B8" s="249"/>
      <c r="C8" s="249"/>
      <c r="D8" s="236" t="s">
        <v>230</v>
      </c>
      <c r="E8" s="251" t="s">
        <v>231</v>
      </c>
      <c r="F8" s="252" t="s">
        <v>232</v>
      </c>
      <c r="G8" s="253"/>
      <c r="H8" s="200"/>
      <c r="I8" s="200"/>
      <c r="J8" s="200"/>
      <c r="K8" s="200"/>
      <c r="L8" s="200"/>
      <c r="M8" s="200"/>
      <c r="N8" s="200"/>
      <c r="O8" s="203"/>
    </row>
    <row r="9" spans="1:15" ht="13.5">
      <c r="A9" s="254"/>
      <c r="B9" s="255"/>
      <c r="C9" s="256"/>
      <c r="D9" s="257"/>
      <c r="E9" s="258"/>
      <c r="F9" s="258"/>
      <c r="G9" s="256"/>
      <c r="H9" s="255"/>
      <c r="I9" s="255"/>
      <c r="J9" s="255"/>
      <c r="K9" s="255"/>
      <c r="L9" s="255"/>
      <c r="M9" s="255"/>
      <c r="N9" s="255"/>
      <c r="O9" s="259"/>
    </row>
    <row r="10" spans="1:15" ht="13.5">
      <c r="A10" s="260" t="s">
        <v>199</v>
      </c>
      <c r="B10" s="261">
        <v>125413</v>
      </c>
      <c r="C10" s="261">
        <v>119582</v>
      </c>
      <c r="D10" s="261">
        <v>64099</v>
      </c>
      <c r="E10" s="261">
        <v>55101</v>
      </c>
      <c r="F10" s="261">
        <v>380</v>
      </c>
      <c r="G10" s="261">
        <v>89175</v>
      </c>
      <c r="H10" s="261">
        <v>3884</v>
      </c>
      <c r="I10" s="261">
        <v>1946</v>
      </c>
      <c r="J10" s="261">
        <v>0</v>
      </c>
      <c r="K10" s="261">
        <v>1974</v>
      </c>
      <c r="L10" s="261">
        <v>1801</v>
      </c>
      <c r="M10" s="261">
        <v>1551</v>
      </c>
      <c r="N10" s="261">
        <v>250</v>
      </c>
      <c r="O10" s="262">
        <v>88270</v>
      </c>
    </row>
    <row r="11" spans="1:15" ht="13.5">
      <c r="A11" s="263" t="s">
        <v>233</v>
      </c>
      <c r="B11" s="264">
        <v>34261</v>
      </c>
      <c r="C11" s="264">
        <v>32281</v>
      </c>
      <c r="D11" s="264">
        <v>15484</v>
      </c>
      <c r="E11" s="264">
        <v>16750</v>
      </c>
      <c r="F11" s="264">
        <v>45</v>
      </c>
      <c r="G11" s="264">
        <v>25377</v>
      </c>
      <c r="H11" s="264">
        <v>1695</v>
      </c>
      <c r="I11" s="264">
        <v>284</v>
      </c>
      <c r="J11" s="264">
        <v>0</v>
      </c>
      <c r="K11" s="264">
        <v>496</v>
      </c>
      <c r="L11" s="264">
        <v>516</v>
      </c>
      <c r="M11" s="264">
        <v>466</v>
      </c>
      <c r="N11" s="264">
        <v>49</v>
      </c>
      <c r="O11" s="265">
        <v>22128</v>
      </c>
    </row>
    <row r="12" spans="1:15" ht="13.5">
      <c r="A12" s="263" t="s">
        <v>234</v>
      </c>
      <c r="B12" s="264">
        <v>33980</v>
      </c>
      <c r="C12" s="264">
        <v>31903</v>
      </c>
      <c r="D12" s="264">
        <v>13872</v>
      </c>
      <c r="E12" s="264">
        <v>17963</v>
      </c>
      <c r="F12" s="264">
        <v>68</v>
      </c>
      <c r="G12" s="264">
        <v>25925</v>
      </c>
      <c r="H12" s="264">
        <v>1575</v>
      </c>
      <c r="I12" s="264">
        <v>501</v>
      </c>
      <c r="J12" s="264">
        <v>0</v>
      </c>
      <c r="K12" s="264">
        <v>339</v>
      </c>
      <c r="L12" s="264">
        <v>695</v>
      </c>
      <c r="M12" s="264">
        <v>624</v>
      </c>
      <c r="N12" s="264">
        <v>70</v>
      </c>
      <c r="O12" s="265">
        <v>18552</v>
      </c>
    </row>
    <row r="13" spans="1:15" ht="13.5">
      <c r="A13" s="263" t="s">
        <v>235</v>
      </c>
      <c r="B13" s="264">
        <v>70901</v>
      </c>
      <c r="C13" s="264">
        <v>67078</v>
      </c>
      <c r="D13" s="264">
        <v>34812</v>
      </c>
      <c r="E13" s="264">
        <v>31993</v>
      </c>
      <c r="F13" s="264">
        <v>271</v>
      </c>
      <c r="G13" s="264">
        <v>50599</v>
      </c>
      <c r="H13" s="264">
        <v>2633</v>
      </c>
      <c r="I13" s="264">
        <v>1189</v>
      </c>
      <c r="J13" s="264">
        <v>0</v>
      </c>
      <c r="K13" s="264">
        <v>2184</v>
      </c>
      <c r="L13" s="264">
        <v>931</v>
      </c>
      <c r="M13" s="264">
        <v>724</v>
      </c>
      <c r="N13" s="264">
        <v>207</v>
      </c>
      <c r="O13" s="265">
        <v>47505</v>
      </c>
    </row>
    <row r="14" spans="1:15" ht="13.5">
      <c r="A14" s="263" t="s">
        <v>236</v>
      </c>
      <c r="B14" s="264">
        <v>29857</v>
      </c>
      <c r="C14" s="264">
        <v>27603</v>
      </c>
      <c r="D14" s="264">
        <v>12560</v>
      </c>
      <c r="E14" s="264">
        <v>15009</v>
      </c>
      <c r="F14" s="264">
        <v>34</v>
      </c>
      <c r="G14" s="264">
        <v>21821</v>
      </c>
      <c r="H14" s="264">
        <v>1919</v>
      </c>
      <c r="I14" s="264">
        <v>334</v>
      </c>
      <c r="J14" s="264">
        <v>0</v>
      </c>
      <c r="K14" s="264">
        <v>419</v>
      </c>
      <c r="L14" s="264">
        <v>560</v>
      </c>
      <c r="M14" s="264">
        <v>511</v>
      </c>
      <c r="N14" s="264">
        <v>48</v>
      </c>
      <c r="O14" s="265">
        <v>18074</v>
      </c>
    </row>
    <row r="15" spans="1:15" ht="13.5">
      <c r="A15" s="263" t="s">
        <v>237</v>
      </c>
      <c r="B15" s="264">
        <v>31947</v>
      </c>
      <c r="C15" s="264">
        <v>29961</v>
      </c>
      <c r="D15" s="264">
        <v>13408</v>
      </c>
      <c r="E15" s="264">
        <v>16516</v>
      </c>
      <c r="F15" s="264">
        <v>35</v>
      </c>
      <c r="G15" s="264">
        <v>23521</v>
      </c>
      <c r="H15" s="264">
        <v>1537</v>
      </c>
      <c r="I15" s="264">
        <v>448</v>
      </c>
      <c r="J15" s="264">
        <v>0</v>
      </c>
      <c r="K15" s="264">
        <v>560</v>
      </c>
      <c r="L15" s="264">
        <v>710</v>
      </c>
      <c r="M15" s="264">
        <v>653</v>
      </c>
      <c r="N15" s="264">
        <v>57</v>
      </c>
      <c r="O15" s="265">
        <v>19401</v>
      </c>
    </row>
    <row r="16" spans="1:15" ht="13.5">
      <c r="A16" s="263" t="s">
        <v>238</v>
      </c>
      <c r="B16" s="264">
        <v>44429</v>
      </c>
      <c r="C16" s="264">
        <v>41539</v>
      </c>
      <c r="D16" s="264">
        <v>21447</v>
      </c>
      <c r="E16" s="264">
        <v>19972</v>
      </c>
      <c r="F16" s="264">
        <v>119</v>
      </c>
      <c r="G16" s="264">
        <v>32469</v>
      </c>
      <c r="H16" s="264">
        <v>2417</v>
      </c>
      <c r="I16" s="264">
        <v>471</v>
      </c>
      <c r="J16" s="264">
        <v>0</v>
      </c>
      <c r="K16" s="264">
        <v>976</v>
      </c>
      <c r="L16" s="264">
        <v>822</v>
      </c>
      <c r="M16" s="264">
        <v>735</v>
      </c>
      <c r="N16" s="264">
        <v>87</v>
      </c>
      <c r="O16" s="265">
        <v>29257</v>
      </c>
    </row>
    <row r="17" spans="1:15" ht="13.5">
      <c r="A17" s="266" t="s">
        <v>239</v>
      </c>
      <c r="B17" s="264">
        <v>245377</v>
      </c>
      <c r="C17" s="264">
        <v>230367</v>
      </c>
      <c r="D17" s="264">
        <v>111586</v>
      </c>
      <c r="E17" s="264">
        <v>118205</v>
      </c>
      <c r="F17" s="264">
        <v>574</v>
      </c>
      <c r="G17" s="264">
        <v>179714</v>
      </c>
      <c r="H17" s="264">
        <v>11778</v>
      </c>
      <c r="I17" s="264">
        <v>3231</v>
      </c>
      <c r="J17" s="264">
        <v>0</v>
      </c>
      <c r="K17" s="264">
        <v>4977</v>
      </c>
      <c r="L17" s="264">
        <v>4236</v>
      </c>
      <c r="M17" s="264">
        <v>3716</v>
      </c>
      <c r="N17" s="264">
        <v>520</v>
      </c>
      <c r="O17" s="265">
        <v>154919</v>
      </c>
    </row>
    <row r="18" spans="1:15" ht="13.5">
      <c r="A18" s="263" t="s">
        <v>240</v>
      </c>
      <c r="B18" s="264">
        <v>86885</v>
      </c>
      <c r="C18" s="264">
        <v>81644</v>
      </c>
      <c r="D18" s="264">
        <v>42254</v>
      </c>
      <c r="E18" s="264">
        <v>38700</v>
      </c>
      <c r="F18" s="264">
        <v>689</v>
      </c>
      <c r="G18" s="264">
        <v>67882</v>
      </c>
      <c r="H18" s="264">
        <v>4173</v>
      </c>
      <c r="I18" s="264">
        <v>1067</v>
      </c>
      <c r="J18" s="264">
        <v>0</v>
      </c>
      <c r="K18" s="264">
        <v>410</v>
      </c>
      <c r="L18" s="264">
        <v>1098</v>
      </c>
      <c r="M18" s="264">
        <v>992</v>
      </c>
      <c r="N18" s="264">
        <v>106</v>
      </c>
      <c r="O18" s="265">
        <v>49599</v>
      </c>
    </row>
    <row r="19" spans="1:15" ht="13.5">
      <c r="A19" s="263" t="s">
        <v>241</v>
      </c>
      <c r="B19" s="264">
        <v>64923</v>
      </c>
      <c r="C19" s="264">
        <v>60210</v>
      </c>
      <c r="D19" s="264">
        <v>30829</v>
      </c>
      <c r="E19" s="264">
        <v>29173</v>
      </c>
      <c r="F19" s="264">
        <v>206</v>
      </c>
      <c r="G19" s="264">
        <v>48421</v>
      </c>
      <c r="H19" s="264">
        <v>4290</v>
      </c>
      <c r="I19" s="264">
        <v>422</v>
      </c>
      <c r="J19" s="264">
        <v>0</v>
      </c>
      <c r="K19" s="264">
        <v>5</v>
      </c>
      <c r="L19" s="264">
        <v>793</v>
      </c>
      <c r="M19" s="264">
        <v>701</v>
      </c>
      <c r="N19" s="264">
        <v>91</v>
      </c>
      <c r="O19" s="265">
        <v>38640</v>
      </c>
    </row>
    <row r="20" spans="1:15" ht="13.5">
      <c r="A20" s="263" t="s">
        <v>242</v>
      </c>
      <c r="B20" s="264">
        <v>61175</v>
      </c>
      <c r="C20" s="264">
        <v>57824</v>
      </c>
      <c r="D20" s="264">
        <v>30014</v>
      </c>
      <c r="E20" s="264">
        <v>27369</v>
      </c>
      <c r="F20" s="264">
        <v>440</v>
      </c>
      <c r="G20" s="264">
        <v>44938</v>
      </c>
      <c r="H20" s="264">
        <v>3026</v>
      </c>
      <c r="I20" s="264">
        <v>324</v>
      </c>
      <c r="J20" s="264">
        <v>0</v>
      </c>
      <c r="K20" s="264">
        <v>425</v>
      </c>
      <c r="L20" s="264">
        <v>651</v>
      </c>
      <c r="M20" s="264">
        <v>565</v>
      </c>
      <c r="N20" s="264">
        <v>86</v>
      </c>
      <c r="O20" s="265">
        <v>35672</v>
      </c>
    </row>
    <row r="21" spans="1:15" ht="13.5">
      <c r="A21" s="263" t="s">
        <v>243</v>
      </c>
      <c r="B21" s="264">
        <v>221386</v>
      </c>
      <c r="C21" s="264">
        <v>215066</v>
      </c>
      <c r="D21" s="264">
        <v>117739</v>
      </c>
      <c r="E21" s="264">
        <v>96154</v>
      </c>
      <c r="F21" s="264">
        <v>1172</v>
      </c>
      <c r="G21" s="264">
        <v>177533</v>
      </c>
      <c r="H21" s="264">
        <v>5403</v>
      </c>
      <c r="I21" s="264">
        <v>915</v>
      </c>
      <c r="J21" s="264">
        <v>0</v>
      </c>
      <c r="K21" s="264">
        <v>2101</v>
      </c>
      <c r="L21" s="264">
        <v>2255</v>
      </c>
      <c r="M21" s="264">
        <v>2018</v>
      </c>
      <c r="N21" s="264">
        <v>236</v>
      </c>
      <c r="O21" s="265">
        <v>136093</v>
      </c>
    </row>
    <row r="22" spans="1:15" ht="13.5">
      <c r="A22" s="263" t="s">
        <v>244</v>
      </c>
      <c r="B22" s="264">
        <v>210329</v>
      </c>
      <c r="C22" s="264">
        <v>204130</v>
      </c>
      <c r="D22" s="264">
        <v>111730</v>
      </c>
      <c r="E22" s="264">
        <v>90972</v>
      </c>
      <c r="F22" s="264">
        <v>1427</v>
      </c>
      <c r="G22" s="264">
        <v>172998</v>
      </c>
      <c r="H22" s="264">
        <v>5376</v>
      </c>
      <c r="I22" s="264">
        <v>822</v>
      </c>
      <c r="J22" s="264">
        <v>0</v>
      </c>
      <c r="K22" s="264">
        <v>1577</v>
      </c>
      <c r="L22" s="264">
        <v>2102</v>
      </c>
      <c r="M22" s="264">
        <v>1945</v>
      </c>
      <c r="N22" s="264">
        <v>157</v>
      </c>
      <c r="O22" s="265">
        <v>114959</v>
      </c>
    </row>
    <row r="23" spans="1:15" ht="13.5">
      <c r="A23" s="263" t="s">
        <v>245</v>
      </c>
      <c r="B23" s="264">
        <v>1514185</v>
      </c>
      <c r="C23" s="264">
        <v>1358017</v>
      </c>
      <c r="D23" s="264">
        <v>860069</v>
      </c>
      <c r="E23" s="264">
        <v>458195</v>
      </c>
      <c r="F23" s="264">
        <v>39751</v>
      </c>
      <c r="G23" s="264">
        <v>672808</v>
      </c>
      <c r="H23" s="264">
        <v>37405</v>
      </c>
      <c r="I23" s="264">
        <v>90586</v>
      </c>
      <c r="J23" s="264">
        <v>28175</v>
      </c>
      <c r="K23" s="264">
        <v>209952</v>
      </c>
      <c r="L23" s="264">
        <v>27869</v>
      </c>
      <c r="M23" s="264">
        <v>13579</v>
      </c>
      <c r="N23" s="264">
        <v>14289</v>
      </c>
      <c r="O23" s="265">
        <v>1542129</v>
      </c>
    </row>
    <row r="24" spans="1:141" ht="13.5">
      <c r="A24" s="263" t="s">
        <v>246</v>
      </c>
      <c r="B24" s="264">
        <v>314516</v>
      </c>
      <c r="C24" s="264">
        <v>306457</v>
      </c>
      <c r="D24" s="264">
        <v>177037</v>
      </c>
      <c r="E24" s="264">
        <v>126374</v>
      </c>
      <c r="F24" s="264">
        <v>3044</v>
      </c>
      <c r="G24" s="264">
        <v>250771</v>
      </c>
      <c r="H24" s="264">
        <v>6518</v>
      </c>
      <c r="I24" s="264">
        <v>1540</v>
      </c>
      <c r="J24" s="264">
        <v>0</v>
      </c>
      <c r="K24" s="264">
        <v>641</v>
      </c>
      <c r="L24" s="264">
        <v>3932</v>
      </c>
      <c r="M24" s="264">
        <v>3336</v>
      </c>
      <c r="N24" s="264">
        <v>596</v>
      </c>
      <c r="O24" s="265">
        <v>182423</v>
      </c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</row>
    <row r="25" spans="1:141" ht="13.5">
      <c r="A25" s="268" t="s">
        <v>247</v>
      </c>
      <c r="B25" s="264">
        <v>2473402</v>
      </c>
      <c r="C25" s="264">
        <v>2283350</v>
      </c>
      <c r="D25" s="264">
        <v>1369676</v>
      </c>
      <c r="E25" s="264">
        <v>866939</v>
      </c>
      <c r="F25" s="264">
        <v>46732</v>
      </c>
      <c r="G25" s="264">
        <v>1435355</v>
      </c>
      <c r="H25" s="264">
        <v>66194</v>
      </c>
      <c r="I25" s="264">
        <v>95680</v>
      </c>
      <c r="J25" s="264">
        <v>28175</v>
      </c>
      <c r="K25" s="264">
        <v>215114</v>
      </c>
      <c r="L25" s="264">
        <v>38703</v>
      </c>
      <c r="M25" s="264">
        <v>23139</v>
      </c>
      <c r="N25" s="264">
        <v>15563</v>
      </c>
      <c r="O25" s="265">
        <v>2099519</v>
      </c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</row>
    <row r="26" spans="1:141" ht="13.5">
      <c r="A26" s="263" t="s">
        <v>248</v>
      </c>
      <c r="B26" s="264">
        <v>72531</v>
      </c>
      <c r="C26" s="264">
        <v>68480</v>
      </c>
      <c r="D26" s="264">
        <v>33467</v>
      </c>
      <c r="E26" s="264">
        <v>34425</v>
      </c>
      <c r="F26" s="264">
        <v>587</v>
      </c>
      <c r="G26" s="264">
        <v>51053</v>
      </c>
      <c r="H26" s="264">
        <v>3419</v>
      </c>
      <c r="I26" s="264">
        <v>631</v>
      </c>
      <c r="J26" s="264">
        <v>0</v>
      </c>
      <c r="K26" s="264">
        <v>886</v>
      </c>
      <c r="L26" s="264">
        <v>1077</v>
      </c>
      <c r="M26" s="264">
        <v>914</v>
      </c>
      <c r="N26" s="264">
        <v>162</v>
      </c>
      <c r="O26" s="265">
        <v>41353</v>
      </c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</row>
    <row r="27" spans="1:141" ht="13.5">
      <c r="A27" s="263" t="s">
        <v>249</v>
      </c>
      <c r="B27" s="264">
        <v>40346</v>
      </c>
      <c r="C27" s="264">
        <v>38658</v>
      </c>
      <c r="D27" s="264">
        <v>17354</v>
      </c>
      <c r="E27" s="264">
        <v>21129</v>
      </c>
      <c r="F27" s="264">
        <v>174</v>
      </c>
      <c r="G27" s="264">
        <v>29235</v>
      </c>
      <c r="H27" s="264">
        <v>1076</v>
      </c>
      <c r="I27" s="264">
        <v>612</v>
      </c>
      <c r="J27" s="264">
        <v>0</v>
      </c>
      <c r="K27" s="264">
        <v>858</v>
      </c>
      <c r="L27" s="264">
        <v>595</v>
      </c>
      <c r="M27" s="264">
        <v>441</v>
      </c>
      <c r="N27" s="264">
        <v>153</v>
      </c>
      <c r="O27" s="265">
        <v>27199</v>
      </c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9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</row>
    <row r="28" spans="1:141" ht="13.5">
      <c r="A28" s="263" t="s">
        <v>250</v>
      </c>
      <c r="B28" s="264">
        <v>39065</v>
      </c>
      <c r="C28" s="264">
        <v>37184</v>
      </c>
      <c r="D28" s="264">
        <v>17221</v>
      </c>
      <c r="E28" s="264">
        <v>19747</v>
      </c>
      <c r="F28" s="264">
        <v>215</v>
      </c>
      <c r="G28" s="264">
        <v>27461</v>
      </c>
      <c r="H28" s="264">
        <v>1373</v>
      </c>
      <c r="I28" s="264">
        <v>508</v>
      </c>
      <c r="J28" s="264">
        <v>0</v>
      </c>
      <c r="K28" s="264">
        <v>1027</v>
      </c>
      <c r="L28" s="264">
        <v>476</v>
      </c>
      <c r="M28" s="264">
        <v>352</v>
      </c>
      <c r="N28" s="264">
        <v>123</v>
      </c>
      <c r="O28" s="265">
        <v>25791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</row>
    <row r="29" spans="1:141" ht="13.5">
      <c r="A29" s="263" t="s">
        <v>251</v>
      </c>
      <c r="B29" s="264">
        <v>26642</v>
      </c>
      <c r="C29" s="270">
        <v>25544</v>
      </c>
      <c r="D29" s="264">
        <v>11037</v>
      </c>
      <c r="E29" s="270">
        <v>14397</v>
      </c>
      <c r="F29" s="270">
        <v>109</v>
      </c>
      <c r="G29" s="264">
        <v>19202</v>
      </c>
      <c r="H29" s="270">
        <v>869</v>
      </c>
      <c r="I29" s="264">
        <v>228</v>
      </c>
      <c r="J29" s="264">
        <v>0</v>
      </c>
      <c r="K29" s="270">
        <v>544</v>
      </c>
      <c r="L29" s="264">
        <v>420</v>
      </c>
      <c r="M29" s="264">
        <v>318</v>
      </c>
      <c r="N29" s="264">
        <v>102</v>
      </c>
      <c r="O29" s="265">
        <v>17686</v>
      </c>
      <c r="P29" s="267"/>
      <c r="Q29" s="269"/>
      <c r="R29" s="267"/>
      <c r="S29" s="269"/>
      <c r="T29" s="267"/>
      <c r="U29" s="269"/>
      <c r="V29" s="267"/>
      <c r="W29" s="269"/>
      <c r="X29" s="267"/>
      <c r="Y29" s="269"/>
      <c r="Z29" s="267"/>
      <c r="AA29" s="269"/>
      <c r="AB29" s="267"/>
      <c r="AC29" s="269"/>
      <c r="AD29" s="267"/>
      <c r="AE29" s="269"/>
      <c r="AF29" s="267"/>
      <c r="AG29" s="269"/>
      <c r="AH29" s="267"/>
      <c r="AI29" s="269"/>
      <c r="AJ29" s="267"/>
      <c r="AK29" s="269"/>
      <c r="AL29" s="267"/>
      <c r="AM29" s="269"/>
      <c r="AN29" s="267"/>
      <c r="AO29" s="269"/>
      <c r="AP29" s="267"/>
      <c r="AQ29" s="269"/>
      <c r="AR29" s="267"/>
      <c r="AS29" s="269"/>
      <c r="AT29" s="267"/>
      <c r="AU29" s="269"/>
      <c r="AV29" s="267"/>
      <c r="AW29" s="269"/>
      <c r="AX29" s="267"/>
      <c r="AY29" s="269"/>
      <c r="AZ29" s="267"/>
      <c r="BA29" s="269"/>
      <c r="BB29" s="267"/>
      <c r="BC29" s="269"/>
      <c r="BD29" s="267"/>
      <c r="BE29" s="269"/>
      <c r="BF29" s="267"/>
      <c r="BG29" s="269"/>
      <c r="BH29" s="267"/>
      <c r="BI29" s="269"/>
      <c r="BJ29" s="267"/>
      <c r="BK29" s="269"/>
      <c r="BL29" s="267"/>
      <c r="BM29" s="269"/>
      <c r="BN29" s="267"/>
      <c r="BO29" s="269"/>
      <c r="BP29" s="267"/>
      <c r="BQ29" s="269"/>
      <c r="BR29" s="267"/>
      <c r="BS29" s="269"/>
      <c r="BT29" s="267"/>
      <c r="BU29" s="269"/>
      <c r="BV29" s="267"/>
      <c r="BW29" s="269"/>
      <c r="BX29" s="267"/>
      <c r="BY29" s="269"/>
      <c r="BZ29" s="267"/>
      <c r="CA29" s="269"/>
      <c r="CB29" s="267"/>
      <c r="CC29" s="269"/>
      <c r="CD29" s="267"/>
      <c r="CE29" s="269"/>
      <c r="CF29" s="267"/>
      <c r="CG29" s="269"/>
      <c r="CH29" s="267"/>
      <c r="CI29" s="269"/>
      <c r="CJ29" s="267"/>
      <c r="CK29" s="269"/>
      <c r="CL29" s="267"/>
      <c r="CM29" s="269"/>
      <c r="CN29" s="267"/>
      <c r="CO29" s="269"/>
      <c r="CP29" s="267"/>
      <c r="CQ29" s="269"/>
      <c r="CR29" s="267"/>
      <c r="CS29" s="269"/>
      <c r="CT29" s="267"/>
      <c r="CU29" s="269"/>
      <c r="CV29" s="267"/>
      <c r="CW29" s="269"/>
      <c r="CX29" s="267"/>
      <c r="CY29" s="269"/>
      <c r="CZ29" s="267"/>
      <c r="DA29" s="269"/>
      <c r="DB29" s="267"/>
      <c r="DC29" s="269"/>
      <c r="DD29" s="267"/>
      <c r="DE29" s="269"/>
      <c r="DF29" s="267"/>
      <c r="DG29" s="269"/>
      <c r="DH29" s="267"/>
      <c r="DI29" s="269"/>
      <c r="DJ29" s="267"/>
      <c r="DK29" s="269"/>
      <c r="DL29" s="267"/>
      <c r="DM29" s="269"/>
      <c r="DN29" s="267"/>
      <c r="DO29" s="269"/>
      <c r="DP29" s="267"/>
      <c r="DQ29" s="269"/>
      <c r="DR29" s="267"/>
      <c r="DS29" s="269"/>
      <c r="DT29" s="267"/>
      <c r="DU29" s="269"/>
      <c r="DV29" s="267"/>
      <c r="DW29" s="269"/>
      <c r="DX29" s="267"/>
      <c r="DY29" s="269"/>
      <c r="DZ29" s="267"/>
      <c r="EA29" s="269"/>
      <c r="EB29" s="267"/>
      <c r="EC29" s="269"/>
      <c r="ED29" s="267"/>
      <c r="EE29" s="269"/>
      <c r="EF29" s="267"/>
      <c r="EG29" s="269"/>
      <c r="EH29" s="267"/>
      <c r="EI29" s="269"/>
      <c r="EJ29" s="267"/>
      <c r="EK29" s="269"/>
    </row>
    <row r="30" spans="1:141" ht="13.5">
      <c r="A30" s="268" t="s">
        <v>252</v>
      </c>
      <c r="B30" s="264">
        <v>178587</v>
      </c>
      <c r="C30" s="264">
        <v>169867</v>
      </c>
      <c r="D30" s="264">
        <v>79080</v>
      </c>
      <c r="E30" s="264">
        <v>89699</v>
      </c>
      <c r="F30" s="264">
        <v>1086</v>
      </c>
      <c r="G30" s="264">
        <v>126952</v>
      </c>
      <c r="H30" s="264">
        <v>6738</v>
      </c>
      <c r="I30" s="264">
        <v>1980</v>
      </c>
      <c r="J30" s="264">
        <v>0</v>
      </c>
      <c r="K30" s="264">
        <v>3316</v>
      </c>
      <c r="L30" s="264">
        <v>2569</v>
      </c>
      <c r="M30" s="264">
        <v>2027</v>
      </c>
      <c r="N30" s="264">
        <v>542</v>
      </c>
      <c r="O30" s="265">
        <v>112030</v>
      </c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</row>
    <row r="31" spans="1:141" ht="13.5">
      <c r="A31" s="263" t="s">
        <v>253</v>
      </c>
      <c r="B31" s="264">
        <v>22644</v>
      </c>
      <c r="C31" s="264">
        <v>21471</v>
      </c>
      <c r="D31" s="264">
        <v>11160</v>
      </c>
      <c r="E31" s="264">
        <v>10237</v>
      </c>
      <c r="F31" s="264">
        <v>73</v>
      </c>
      <c r="G31" s="264">
        <v>16984</v>
      </c>
      <c r="H31" s="264">
        <v>928</v>
      </c>
      <c r="I31" s="264">
        <v>244</v>
      </c>
      <c r="J31" s="264">
        <v>0</v>
      </c>
      <c r="K31" s="264">
        <v>807</v>
      </c>
      <c r="L31" s="264">
        <v>335</v>
      </c>
      <c r="M31" s="264">
        <v>299</v>
      </c>
      <c r="N31" s="264">
        <v>36</v>
      </c>
      <c r="O31" s="265">
        <v>11183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</row>
    <row r="32" spans="1:141" ht="13.5">
      <c r="A32" s="263" t="s">
        <v>254</v>
      </c>
      <c r="B32" s="264">
        <v>61588</v>
      </c>
      <c r="C32" s="264">
        <v>57705</v>
      </c>
      <c r="D32" s="264">
        <v>27764</v>
      </c>
      <c r="E32" s="264">
        <v>29552</v>
      </c>
      <c r="F32" s="264">
        <v>388</v>
      </c>
      <c r="G32" s="264">
        <v>44132</v>
      </c>
      <c r="H32" s="264">
        <v>3192</v>
      </c>
      <c r="I32" s="264">
        <v>691</v>
      </c>
      <c r="J32" s="264">
        <v>0</v>
      </c>
      <c r="K32" s="264">
        <v>382</v>
      </c>
      <c r="L32" s="264">
        <v>767</v>
      </c>
      <c r="M32" s="264">
        <v>646</v>
      </c>
      <c r="N32" s="264">
        <v>120</v>
      </c>
      <c r="O32" s="265">
        <v>34695</v>
      </c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</row>
    <row r="33" spans="1:141" ht="13.5">
      <c r="A33" s="263" t="s">
        <v>255</v>
      </c>
      <c r="B33" s="264">
        <v>57832</v>
      </c>
      <c r="C33" s="264">
        <v>54281</v>
      </c>
      <c r="D33" s="264">
        <v>26642</v>
      </c>
      <c r="E33" s="264">
        <v>27192</v>
      </c>
      <c r="F33" s="264">
        <v>447</v>
      </c>
      <c r="G33" s="264">
        <v>41902</v>
      </c>
      <c r="H33" s="264">
        <v>3045</v>
      </c>
      <c r="I33" s="264">
        <v>504</v>
      </c>
      <c r="J33" s="264">
        <v>0</v>
      </c>
      <c r="K33" s="264">
        <v>590</v>
      </c>
      <c r="L33" s="264">
        <v>1083</v>
      </c>
      <c r="M33" s="264">
        <v>785</v>
      </c>
      <c r="N33" s="264">
        <v>298</v>
      </c>
      <c r="O33" s="265">
        <v>37083</v>
      </c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</row>
    <row r="34" spans="1:141" ht="13.5">
      <c r="A34" s="263" t="s">
        <v>256</v>
      </c>
      <c r="B34" s="264">
        <v>110866</v>
      </c>
      <c r="C34" s="264">
        <v>105315</v>
      </c>
      <c r="D34" s="264">
        <v>55399</v>
      </c>
      <c r="E34" s="264">
        <v>48959</v>
      </c>
      <c r="F34" s="264">
        <v>955</v>
      </c>
      <c r="G34" s="264">
        <v>78435</v>
      </c>
      <c r="H34" s="264">
        <v>4605</v>
      </c>
      <c r="I34" s="264">
        <v>945</v>
      </c>
      <c r="J34" s="264">
        <v>0</v>
      </c>
      <c r="K34" s="264">
        <v>2203</v>
      </c>
      <c r="L34" s="264">
        <v>1694</v>
      </c>
      <c r="M34" s="264">
        <v>1331</v>
      </c>
      <c r="N34" s="264">
        <v>362</v>
      </c>
      <c r="O34" s="265">
        <v>80151</v>
      </c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</row>
    <row r="35" spans="1:141" ht="13.5">
      <c r="A35" s="263" t="s">
        <v>257</v>
      </c>
      <c r="B35" s="264">
        <v>282162</v>
      </c>
      <c r="C35" s="264">
        <v>272686</v>
      </c>
      <c r="D35" s="264">
        <v>154804</v>
      </c>
      <c r="E35" s="264">
        <v>114553</v>
      </c>
      <c r="F35" s="264">
        <v>3327</v>
      </c>
      <c r="G35" s="264">
        <v>183650</v>
      </c>
      <c r="H35" s="264">
        <v>6122</v>
      </c>
      <c r="I35" s="264">
        <v>3353</v>
      </c>
      <c r="J35" s="264">
        <v>0</v>
      </c>
      <c r="K35" s="264">
        <v>3033</v>
      </c>
      <c r="L35" s="264">
        <v>3974</v>
      </c>
      <c r="M35" s="264">
        <v>2878</v>
      </c>
      <c r="N35" s="264">
        <v>1095</v>
      </c>
      <c r="O35" s="265">
        <v>162997</v>
      </c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</row>
    <row r="36" spans="1:141" ht="13.5">
      <c r="A36" s="263" t="s">
        <v>258</v>
      </c>
      <c r="B36" s="264">
        <v>63511</v>
      </c>
      <c r="C36" s="264">
        <v>60948</v>
      </c>
      <c r="D36" s="264">
        <v>28109</v>
      </c>
      <c r="E36" s="264">
        <v>32497</v>
      </c>
      <c r="F36" s="264">
        <v>341</v>
      </c>
      <c r="G36" s="264">
        <v>49596</v>
      </c>
      <c r="H36" s="264">
        <v>2048</v>
      </c>
      <c r="I36" s="264">
        <v>513</v>
      </c>
      <c r="J36" s="264">
        <v>0</v>
      </c>
      <c r="K36" s="264">
        <v>793</v>
      </c>
      <c r="L36" s="264">
        <v>888</v>
      </c>
      <c r="M36" s="264">
        <v>810</v>
      </c>
      <c r="N36" s="264">
        <v>78</v>
      </c>
      <c r="O36" s="265">
        <v>33731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</row>
    <row r="37" spans="1:141" ht="13.5">
      <c r="A37" s="268" t="s">
        <v>259</v>
      </c>
      <c r="B37" s="264">
        <v>598607</v>
      </c>
      <c r="C37" s="264">
        <v>572409</v>
      </c>
      <c r="D37" s="264">
        <v>303881</v>
      </c>
      <c r="E37" s="264">
        <v>262992</v>
      </c>
      <c r="F37" s="264">
        <v>5534</v>
      </c>
      <c r="G37" s="264">
        <v>414701</v>
      </c>
      <c r="H37" s="264">
        <v>19943</v>
      </c>
      <c r="I37" s="264">
        <v>6253</v>
      </c>
      <c r="J37" s="264">
        <v>0</v>
      </c>
      <c r="K37" s="264">
        <v>7811</v>
      </c>
      <c r="L37" s="264">
        <v>8744</v>
      </c>
      <c r="M37" s="264">
        <v>6750</v>
      </c>
      <c r="N37" s="264">
        <v>1993</v>
      </c>
      <c r="O37" s="265">
        <v>359843</v>
      </c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</row>
    <row r="38" spans="1:141" ht="13.5">
      <c r="A38" s="263" t="s">
        <v>260</v>
      </c>
      <c r="B38" s="264">
        <v>43366</v>
      </c>
      <c r="C38" s="264">
        <v>41644</v>
      </c>
      <c r="D38" s="264">
        <v>17883</v>
      </c>
      <c r="E38" s="264">
        <v>23587</v>
      </c>
      <c r="F38" s="264">
        <v>173</v>
      </c>
      <c r="G38" s="264">
        <v>34085</v>
      </c>
      <c r="H38" s="264">
        <v>1188</v>
      </c>
      <c r="I38" s="264">
        <v>533</v>
      </c>
      <c r="J38" s="264">
        <v>0</v>
      </c>
      <c r="K38" s="264">
        <v>1007</v>
      </c>
      <c r="L38" s="264">
        <v>442</v>
      </c>
      <c r="M38" s="264">
        <v>413</v>
      </c>
      <c r="N38" s="264">
        <v>29</v>
      </c>
      <c r="O38" s="265">
        <v>26886</v>
      </c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</row>
    <row r="39" spans="1:141" ht="13.5">
      <c r="A39" s="263" t="s">
        <v>261</v>
      </c>
      <c r="B39" s="264">
        <v>103470</v>
      </c>
      <c r="C39" s="264">
        <v>100203</v>
      </c>
      <c r="D39" s="264">
        <v>47445</v>
      </c>
      <c r="E39" s="264">
        <v>46680</v>
      </c>
      <c r="F39" s="264">
        <v>6076</v>
      </c>
      <c r="G39" s="264">
        <v>65887</v>
      </c>
      <c r="H39" s="264">
        <v>2336</v>
      </c>
      <c r="I39" s="264">
        <v>930</v>
      </c>
      <c r="J39" s="264">
        <v>0</v>
      </c>
      <c r="K39" s="264">
        <v>3646</v>
      </c>
      <c r="L39" s="264">
        <v>984</v>
      </c>
      <c r="M39" s="264">
        <v>813</v>
      </c>
      <c r="N39" s="264">
        <v>170</v>
      </c>
      <c r="O39" s="265">
        <v>59146</v>
      </c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</row>
    <row r="40" spans="1:15" ht="13.5">
      <c r="A40" s="263" t="s">
        <v>262</v>
      </c>
      <c r="B40" s="264">
        <v>529143</v>
      </c>
      <c r="C40" s="264">
        <v>509825</v>
      </c>
      <c r="D40" s="264">
        <v>278200</v>
      </c>
      <c r="E40" s="264">
        <v>224837</v>
      </c>
      <c r="F40" s="264">
        <v>6786</v>
      </c>
      <c r="G40" s="264">
        <v>332638</v>
      </c>
      <c r="H40" s="264">
        <v>11246</v>
      </c>
      <c r="I40" s="264">
        <v>8070</v>
      </c>
      <c r="J40" s="264">
        <v>0</v>
      </c>
      <c r="K40" s="264">
        <v>8828</v>
      </c>
      <c r="L40" s="264">
        <v>7124</v>
      </c>
      <c r="M40" s="264">
        <v>4549</v>
      </c>
      <c r="N40" s="264">
        <v>2575</v>
      </c>
      <c r="O40" s="265">
        <v>400758</v>
      </c>
    </row>
    <row r="41" spans="1:15" ht="13.5">
      <c r="A41" s="263" t="s">
        <v>263</v>
      </c>
      <c r="B41" s="264">
        <v>176840</v>
      </c>
      <c r="C41" s="264">
        <v>170617</v>
      </c>
      <c r="D41" s="264">
        <v>93234</v>
      </c>
      <c r="E41" s="264">
        <v>75424</v>
      </c>
      <c r="F41" s="264">
        <v>1957</v>
      </c>
      <c r="G41" s="264">
        <v>133390</v>
      </c>
      <c r="H41" s="264">
        <v>5295</v>
      </c>
      <c r="I41" s="264">
        <v>927</v>
      </c>
      <c r="J41" s="264">
        <v>0</v>
      </c>
      <c r="K41" s="264">
        <v>836</v>
      </c>
      <c r="L41" s="264">
        <v>1844</v>
      </c>
      <c r="M41" s="264">
        <v>1466</v>
      </c>
      <c r="N41" s="264">
        <v>377</v>
      </c>
      <c r="O41" s="265">
        <v>101749</v>
      </c>
    </row>
    <row r="42" spans="1:15" ht="13.5">
      <c r="A42" s="263" t="s">
        <v>264</v>
      </c>
      <c r="B42" s="264">
        <v>55574</v>
      </c>
      <c r="C42" s="264">
        <v>54247</v>
      </c>
      <c r="D42" s="264">
        <v>25817</v>
      </c>
      <c r="E42" s="264">
        <v>28085</v>
      </c>
      <c r="F42" s="264">
        <v>344</v>
      </c>
      <c r="G42" s="264">
        <v>46432</v>
      </c>
      <c r="H42" s="264">
        <v>1178</v>
      </c>
      <c r="I42" s="264">
        <v>148</v>
      </c>
      <c r="J42" s="264">
        <v>0</v>
      </c>
      <c r="K42" s="264">
        <v>369</v>
      </c>
      <c r="L42" s="264">
        <v>661</v>
      </c>
      <c r="M42" s="264">
        <v>625</v>
      </c>
      <c r="N42" s="264">
        <v>35</v>
      </c>
      <c r="O42" s="265">
        <v>26558</v>
      </c>
    </row>
    <row r="43" spans="1:15" ht="13.5">
      <c r="A43" s="263" t="s">
        <v>265</v>
      </c>
      <c r="B43" s="264">
        <v>34184</v>
      </c>
      <c r="C43" s="264">
        <v>32938</v>
      </c>
      <c r="D43" s="264">
        <v>13782</v>
      </c>
      <c r="E43" s="264">
        <v>19058</v>
      </c>
      <c r="F43" s="264">
        <v>97</v>
      </c>
      <c r="G43" s="264">
        <v>26652</v>
      </c>
      <c r="H43" s="264">
        <v>865</v>
      </c>
      <c r="I43" s="264">
        <v>379</v>
      </c>
      <c r="J43" s="264">
        <v>0</v>
      </c>
      <c r="K43" s="264">
        <v>665</v>
      </c>
      <c r="L43" s="264">
        <v>327</v>
      </c>
      <c r="M43" s="264">
        <v>291</v>
      </c>
      <c r="N43" s="264">
        <v>35</v>
      </c>
      <c r="O43" s="265">
        <v>15223</v>
      </c>
    </row>
    <row r="44" spans="1:15" ht="13.5">
      <c r="A44" s="268" t="s">
        <v>266</v>
      </c>
      <c r="B44" s="264">
        <v>942580</v>
      </c>
      <c r="C44" s="264">
        <v>909476</v>
      </c>
      <c r="D44" s="264">
        <v>476365</v>
      </c>
      <c r="E44" s="264">
        <v>417675</v>
      </c>
      <c r="F44" s="264">
        <v>15434</v>
      </c>
      <c r="G44" s="264">
        <v>639086</v>
      </c>
      <c r="H44" s="264">
        <v>22111</v>
      </c>
      <c r="I44" s="264">
        <v>10990</v>
      </c>
      <c r="J44" s="264">
        <v>0</v>
      </c>
      <c r="K44" s="264">
        <v>15353</v>
      </c>
      <c r="L44" s="264">
        <v>11384</v>
      </c>
      <c r="M44" s="264">
        <v>8160</v>
      </c>
      <c r="N44" s="264">
        <v>3223</v>
      </c>
      <c r="O44" s="265">
        <v>630323</v>
      </c>
    </row>
    <row r="45" spans="1:15" ht="13.5">
      <c r="A45" s="263" t="s">
        <v>267</v>
      </c>
      <c r="B45" s="264">
        <v>18587</v>
      </c>
      <c r="C45" s="264">
        <v>17163</v>
      </c>
      <c r="D45" s="264">
        <v>7503</v>
      </c>
      <c r="E45" s="264">
        <v>9612</v>
      </c>
      <c r="F45" s="264">
        <v>47</v>
      </c>
      <c r="G45" s="264">
        <v>13693</v>
      </c>
      <c r="H45" s="264">
        <v>1316</v>
      </c>
      <c r="I45" s="264">
        <v>107</v>
      </c>
      <c r="J45" s="264">
        <v>0</v>
      </c>
      <c r="K45" s="264">
        <v>0</v>
      </c>
      <c r="L45" s="264">
        <v>313</v>
      </c>
      <c r="M45" s="264">
        <v>284</v>
      </c>
      <c r="N45" s="264">
        <v>29</v>
      </c>
      <c r="O45" s="265">
        <v>11615</v>
      </c>
    </row>
    <row r="46" spans="1:15" ht="13.5">
      <c r="A46" s="263" t="s">
        <v>268</v>
      </c>
      <c r="B46" s="264">
        <v>19608</v>
      </c>
      <c r="C46" s="264">
        <v>17819</v>
      </c>
      <c r="D46" s="264">
        <v>8249</v>
      </c>
      <c r="E46" s="264">
        <v>9518</v>
      </c>
      <c r="F46" s="264">
        <v>51</v>
      </c>
      <c r="G46" s="264">
        <v>13620</v>
      </c>
      <c r="H46" s="264">
        <v>1582</v>
      </c>
      <c r="I46" s="264">
        <v>206</v>
      </c>
      <c r="J46" s="264">
        <v>0</v>
      </c>
      <c r="K46" s="264">
        <v>0</v>
      </c>
      <c r="L46" s="264">
        <v>282</v>
      </c>
      <c r="M46" s="264">
        <v>268</v>
      </c>
      <c r="N46" s="264">
        <v>14</v>
      </c>
      <c r="O46" s="265">
        <v>9909</v>
      </c>
    </row>
    <row r="47" spans="1:15" ht="13.5">
      <c r="A47" s="263" t="s">
        <v>269</v>
      </c>
      <c r="B47" s="264">
        <v>61078</v>
      </c>
      <c r="C47" s="264">
        <v>58921</v>
      </c>
      <c r="D47" s="264">
        <v>30530</v>
      </c>
      <c r="E47" s="264">
        <v>27912</v>
      </c>
      <c r="F47" s="264">
        <v>478</v>
      </c>
      <c r="G47" s="264">
        <v>45042</v>
      </c>
      <c r="H47" s="264">
        <v>1723</v>
      </c>
      <c r="I47" s="264">
        <v>432</v>
      </c>
      <c r="J47" s="264">
        <v>0</v>
      </c>
      <c r="K47" s="264">
        <v>754</v>
      </c>
      <c r="L47" s="264">
        <v>601</v>
      </c>
      <c r="M47" s="264">
        <v>562</v>
      </c>
      <c r="N47" s="264">
        <v>39</v>
      </c>
      <c r="O47" s="265">
        <v>39776</v>
      </c>
    </row>
    <row r="48" spans="1:15" ht="13.5">
      <c r="A48" s="263" t="s">
        <v>270</v>
      </c>
      <c r="B48" s="264">
        <v>98524</v>
      </c>
      <c r="C48" s="264">
        <v>93607</v>
      </c>
      <c r="D48" s="264">
        <v>47773</v>
      </c>
      <c r="E48" s="264">
        <v>44464</v>
      </c>
      <c r="F48" s="264">
        <v>1369</v>
      </c>
      <c r="G48" s="264">
        <v>66809</v>
      </c>
      <c r="H48" s="264">
        <v>3703</v>
      </c>
      <c r="I48" s="264">
        <v>1212</v>
      </c>
      <c r="J48" s="264">
        <v>0</v>
      </c>
      <c r="K48" s="264">
        <v>2328</v>
      </c>
      <c r="L48" s="264">
        <v>1378</v>
      </c>
      <c r="M48" s="264">
        <v>1138</v>
      </c>
      <c r="N48" s="264">
        <v>239</v>
      </c>
      <c r="O48" s="265">
        <v>72589</v>
      </c>
    </row>
    <row r="49" spans="1:15" ht="13.5">
      <c r="A49" s="263" t="s">
        <v>271</v>
      </c>
      <c r="B49" s="264">
        <v>45297</v>
      </c>
      <c r="C49" s="264">
        <v>42880</v>
      </c>
      <c r="D49" s="264">
        <v>20635</v>
      </c>
      <c r="E49" s="264">
        <v>22135</v>
      </c>
      <c r="F49" s="264">
        <v>109</v>
      </c>
      <c r="G49" s="264">
        <v>33682</v>
      </c>
      <c r="H49" s="264">
        <v>2047</v>
      </c>
      <c r="I49" s="264">
        <v>369</v>
      </c>
      <c r="J49" s="264">
        <v>0</v>
      </c>
      <c r="K49" s="264">
        <v>133</v>
      </c>
      <c r="L49" s="264">
        <v>757</v>
      </c>
      <c r="M49" s="264">
        <v>668</v>
      </c>
      <c r="N49" s="264">
        <v>88</v>
      </c>
      <c r="O49" s="265">
        <v>24903</v>
      </c>
    </row>
    <row r="50" spans="1:15" ht="13.5">
      <c r="A50" s="268" t="s">
        <v>272</v>
      </c>
      <c r="B50" s="264">
        <v>243096</v>
      </c>
      <c r="C50" s="264">
        <v>230392</v>
      </c>
      <c r="D50" s="264">
        <v>114692</v>
      </c>
      <c r="E50" s="264">
        <v>113642</v>
      </c>
      <c r="F50" s="264">
        <v>2056</v>
      </c>
      <c r="G50" s="264">
        <v>172847</v>
      </c>
      <c r="H50" s="264">
        <v>10374</v>
      </c>
      <c r="I50" s="264">
        <v>2328</v>
      </c>
      <c r="J50" s="264">
        <v>0</v>
      </c>
      <c r="K50" s="264">
        <v>3216</v>
      </c>
      <c r="L50" s="264">
        <v>3334</v>
      </c>
      <c r="M50" s="264">
        <v>2922</v>
      </c>
      <c r="N50" s="264">
        <v>412</v>
      </c>
      <c r="O50" s="265">
        <v>158794</v>
      </c>
    </row>
    <row r="51" spans="1:15" ht="13.5">
      <c r="A51" s="263" t="s">
        <v>273</v>
      </c>
      <c r="B51" s="264">
        <v>35857</v>
      </c>
      <c r="C51" s="264">
        <v>34709</v>
      </c>
      <c r="D51" s="264">
        <v>13724</v>
      </c>
      <c r="E51" s="264">
        <v>20777</v>
      </c>
      <c r="F51" s="264">
        <v>206</v>
      </c>
      <c r="G51" s="264">
        <v>28299</v>
      </c>
      <c r="H51" s="264">
        <v>925</v>
      </c>
      <c r="I51" s="264">
        <v>222</v>
      </c>
      <c r="J51" s="264">
        <v>0</v>
      </c>
      <c r="K51" s="264">
        <v>1424</v>
      </c>
      <c r="L51" s="264">
        <v>486</v>
      </c>
      <c r="M51" s="264">
        <v>435</v>
      </c>
      <c r="N51" s="264">
        <v>50</v>
      </c>
      <c r="O51" s="265">
        <v>19475</v>
      </c>
    </row>
    <row r="52" spans="1:15" ht="13.5">
      <c r="A52" s="263" t="s">
        <v>274</v>
      </c>
      <c r="B52" s="264">
        <v>42078</v>
      </c>
      <c r="C52" s="264">
        <v>40503</v>
      </c>
      <c r="D52" s="264">
        <v>19388</v>
      </c>
      <c r="E52" s="264">
        <v>20806</v>
      </c>
      <c r="F52" s="264">
        <v>308</v>
      </c>
      <c r="G52" s="264">
        <v>31391</v>
      </c>
      <c r="H52" s="264">
        <v>1022</v>
      </c>
      <c r="I52" s="264">
        <v>551</v>
      </c>
      <c r="J52" s="264">
        <v>0</v>
      </c>
      <c r="K52" s="264">
        <v>936</v>
      </c>
      <c r="L52" s="264">
        <v>566</v>
      </c>
      <c r="M52" s="264">
        <v>478</v>
      </c>
      <c r="N52" s="264">
        <v>87</v>
      </c>
      <c r="O52" s="265">
        <v>25114</v>
      </c>
    </row>
    <row r="53" spans="1:15" ht="13.5">
      <c r="A53" s="263" t="s">
        <v>275</v>
      </c>
      <c r="B53" s="264">
        <v>54282</v>
      </c>
      <c r="C53" s="264">
        <v>52129</v>
      </c>
      <c r="D53" s="264">
        <v>21898</v>
      </c>
      <c r="E53" s="264">
        <v>28242</v>
      </c>
      <c r="F53" s="264">
        <v>1989</v>
      </c>
      <c r="G53" s="264">
        <v>38739</v>
      </c>
      <c r="H53" s="264">
        <v>1586</v>
      </c>
      <c r="I53" s="264">
        <v>566</v>
      </c>
      <c r="J53" s="264">
        <v>0</v>
      </c>
      <c r="K53" s="264">
        <v>1448</v>
      </c>
      <c r="L53" s="264">
        <v>570</v>
      </c>
      <c r="M53" s="264">
        <v>508</v>
      </c>
      <c r="N53" s="264">
        <v>61</v>
      </c>
      <c r="O53" s="265">
        <v>43751</v>
      </c>
    </row>
    <row r="54" spans="1:15" ht="13.5">
      <c r="A54" s="263" t="s">
        <v>276</v>
      </c>
      <c r="B54" s="264">
        <v>24054</v>
      </c>
      <c r="C54" s="264">
        <v>22815</v>
      </c>
      <c r="D54" s="264">
        <v>9647</v>
      </c>
      <c r="E54" s="264">
        <v>13048</v>
      </c>
      <c r="F54" s="264">
        <v>118</v>
      </c>
      <c r="G54" s="264">
        <v>17647</v>
      </c>
      <c r="H54" s="264">
        <v>1101</v>
      </c>
      <c r="I54" s="264">
        <v>137</v>
      </c>
      <c r="J54" s="264">
        <v>0</v>
      </c>
      <c r="K54" s="264">
        <v>61</v>
      </c>
      <c r="L54" s="264">
        <v>324</v>
      </c>
      <c r="M54" s="264">
        <v>290</v>
      </c>
      <c r="N54" s="264">
        <v>34</v>
      </c>
      <c r="O54" s="265">
        <v>16116</v>
      </c>
    </row>
    <row r="55" spans="1:15" ht="13.5">
      <c r="A55" s="268" t="s">
        <v>277</v>
      </c>
      <c r="B55" s="264">
        <v>156272</v>
      </c>
      <c r="C55" s="264">
        <v>150157</v>
      </c>
      <c r="D55" s="264">
        <v>64659</v>
      </c>
      <c r="E55" s="264">
        <v>82874</v>
      </c>
      <c r="F55" s="264">
        <v>2623</v>
      </c>
      <c r="G55" s="264">
        <v>116077</v>
      </c>
      <c r="H55" s="264">
        <v>4636</v>
      </c>
      <c r="I55" s="264">
        <v>1477</v>
      </c>
      <c r="J55" s="264">
        <v>0</v>
      </c>
      <c r="K55" s="264">
        <v>3871</v>
      </c>
      <c r="L55" s="264">
        <v>1947</v>
      </c>
      <c r="M55" s="264">
        <v>1713</v>
      </c>
      <c r="N55" s="264">
        <v>234</v>
      </c>
      <c r="O55" s="265">
        <v>104458</v>
      </c>
    </row>
    <row r="56" spans="1:15" ht="13.5">
      <c r="A56" s="263" t="s">
        <v>278</v>
      </c>
      <c r="B56" s="264">
        <v>169264</v>
      </c>
      <c r="C56" s="264">
        <v>163048</v>
      </c>
      <c r="D56" s="264">
        <v>89542</v>
      </c>
      <c r="E56" s="264">
        <v>72688</v>
      </c>
      <c r="F56" s="264">
        <v>817</v>
      </c>
      <c r="G56" s="264">
        <v>116134</v>
      </c>
      <c r="H56" s="264">
        <v>4349</v>
      </c>
      <c r="I56" s="264">
        <v>1865</v>
      </c>
      <c r="J56" s="264">
        <v>0</v>
      </c>
      <c r="K56" s="264">
        <v>2268</v>
      </c>
      <c r="L56" s="264">
        <v>2689</v>
      </c>
      <c r="M56" s="264">
        <v>2137</v>
      </c>
      <c r="N56" s="264">
        <v>551</v>
      </c>
      <c r="O56" s="265">
        <v>132521</v>
      </c>
    </row>
    <row r="57" spans="1:15" ht="13.5">
      <c r="A57" s="263" t="s">
        <v>279</v>
      </c>
      <c r="B57" s="264">
        <v>20069</v>
      </c>
      <c r="C57" s="264">
        <v>18535</v>
      </c>
      <c r="D57" s="264">
        <v>8911</v>
      </c>
      <c r="E57" s="264">
        <v>9597</v>
      </c>
      <c r="F57" s="264">
        <v>26</v>
      </c>
      <c r="G57" s="264">
        <v>14519</v>
      </c>
      <c r="H57" s="264">
        <v>1211</v>
      </c>
      <c r="I57" s="264">
        <v>323</v>
      </c>
      <c r="J57" s="264">
        <v>0</v>
      </c>
      <c r="K57" s="264">
        <v>321</v>
      </c>
      <c r="L57" s="264">
        <v>323</v>
      </c>
      <c r="M57" s="264">
        <v>293</v>
      </c>
      <c r="N57" s="264">
        <v>30</v>
      </c>
      <c r="O57" s="265">
        <v>11279</v>
      </c>
    </row>
    <row r="58" spans="1:15" ht="13.5">
      <c r="A58" s="263" t="s">
        <v>280</v>
      </c>
      <c r="B58" s="264">
        <v>40182</v>
      </c>
      <c r="C58" s="264">
        <v>37635</v>
      </c>
      <c r="D58" s="264">
        <v>19155</v>
      </c>
      <c r="E58" s="264">
        <v>18392</v>
      </c>
      <c r="F58" s="264">
        <v>88</v>
      </c>
      <c r="G58" s="264">
        <v>28718</v>
      </c>
      <c r="H58" s="264">
        <v>2213</v>
      </c>
      <c r="I58" s="264">
        <v>332</v>
      </c>
      <c r="J58" s="264">
        <v>0</v>
      </c>
      <c r="K58" s="264">
        <v>1024</v>
      </c>
      <c r="L58" s="264">
        <v>880</v>
      </c>
      <c r="M58" s="264">
        <v>684</v>
      </c>
      <c r="N58" s="264">
        <v>195</v>
      </c>
      <c r="O58" s="265">
        <v>25314</v>
      </c>
    </row>
    <row r="59" spans="1:15" ht="13.5">
      <c r="A59" s="263" t="s">
        <v>281</v>
      </c>
      <c r="B59" s="264">
        <v>47026</v>
      </c>
      <c r="C59" s="264">
        <v>44690</v>
      </c>
      <c r="D59" s="264">
        <v>21238</v>
      </c>
      <c r="E59" s="264">
        <v>23281</v>
      </c>
      <c r="F59" s="264">
        <v>170</v>
      </c>
      <c r="G59" s="264">
        <v>34323</v>
      </c>
      <c r="H59" s="264">
        <v>1756</v>
      </c>
      <c r="I59" s="264">
        <v>579</v>
      </c>
      <c r="J59" s="264">
        <v>0</v>
      </c>
      <c r="K59" s="264">
        <v>501</v>
      </c>
      <c r="L59" s="264">
        <v>636</v>
      </c>
      <c r="M59" s="264">
        <v>550</v>
      </c>
      <c r="N59" s="264">
        <v>85</v>
      </c>
      <c r="O59" s="265">
        <v>27826</v>
      </c>
    </row>
    <row r="60" spans="1:15" ht="13.5">
      <c r="A60" s="263" t="s">
        <v>282</v>
      </c>
      <c r="B60" s="264">
        <v>31029</v>
      </c>
      <c r="C60" s="264">
        <v>28981</v>
      </c>
      <c r="D60" s="264">
        <v>14750</v>
      </c>
      <c r="E60" s="264">
        <v>14142</v>
      </c>
      <c r="F60" s="264">
        <v>88</v>
      </c>
      <c r="G60" s="264">
        <v>21900</v>
      </c>
      <c r="H60" s="264">
        <v>1764</v>
      </c>
      <c r="I60" s="264">
        <v>283</v>
      </c>
      <c r="J60" s="264">
        <v>0</v>
      </c>
      <c r="K60" s="264">
        <v>731</v>
      </c>
      <c r="L60" s="264">
        <v>433</v>
      </c>
      <c r="M60" s="264">
        <v>384</v>
      </c>
      <c r="N60" s="264">
        <v>48</v>
      </c>
      <c r="O60" s="265">
        <v>21104</v>
      </c>
    </row>
    <row r="61" spans="1:15" ht="13.5">
      <c r="A61" s="263" t="s">
        <v>283</v>
      </c>
      <c r="B61" s="264">
        <v>22164</v>
      </c>
      <c r="C61" s="264">
        <v>20612</v>
      </c>
      <c r="D61" s="264">
        <v>12134</v>
      </c>
      <c r="E61" s="264">
        <v>8458</v>
      </c>
      <c r="F61" s="264">
        <v>19</v>
      </c>
      <c r="G61" s="264">
        <v>14918</v>
      </c>
      <c r="H61" s="264">
        <v>1297</v>
      </c>
      <c r="I61" s="264">
        <v>254</v>
      </c>
      <c r="J61" s="264">
        <v>0</v>
      </c>
      <c r="K61" s="264">
        <v>675</v>
      </c>
      <c r="L61" s="264">
        <v>388</v>
      </c>
      <c r="M61" s="264">
        <v>354</v>
      </c>
      <c r="N61" s="264">
        <v>34</v>
      </c>
      <c r="O61" s="265">
        <v>15641</v>
      </c>
    </row>
    <row r="62" spans="1:15" ht="13.5">
      <c r="A62" s="263" t="s">
        <v>284</v>
      </c>
      <c r="B62" s="264">
        <v>34929</v>
      </c>
      <c r="C62" s="264">
        <v>33322</v>
      </c>
      <c r="D62" s="264">
        <v>18070</v>
      </c>
      <c r="E62" s="264">
        <v>15206</v>
      </c>
      <c r="F62" s="264">
        <v>45</v>
      </c>
      <c r="G62" s="264">
        <v>25343</v>
      </c>
      <c r="H62" s="264">
        <v>1164</v>
      </c>
      <c r="I62" s="264">
        <v>442</v>
      </c>
      <c r="J62" s="264">
        <v>0</v>
      </c>
      <c r="K62" s="264">
        <v>528</v>
      </c>
      <c r="L62" s="264">
        <v>632</v>
      </c>
      <c r="M62" s="264">
        <v>502</v>
      </c>
      <c r="N62" s="264">
        <v>130</v>
      </c>
      <c r="O62" s="265">
        <v>25281</v>
      </c>
    </row>
    <row r="63" spans="1:15" ht="13.5">
      <c r="A63" s="263" t="s">
        <v>285</v>
      </c>
      <c r="B63" s="264">
        <v>31436</v>
      </c>
      <c r="C63" s="264">
        <v>28899</v>
      </c>
      <c r="D63" s="264">
        <v>16074</v>
      </c>
      <c r="E63" s="264">
        <v>12720</v>
      </c>
      <c r="F63" s="264">
        <v>104</v>
      </c>
      <c r="G63" s="264">
        <v>20408</v>
      </c>
      <c r="H63" s="264">
        <v>2287</v>
      </c>
      <c r="I63" s="264">
        <v>249</v>
      </c>
      <c r="J63" s="264">
        <v>0</v>
      </c>
      <c r="K63" s="264">
        <v>0</v>
      </c>
      <c r="L63" s="264">
        <v>631</v>
      </c>
      <c r="M63" s="264">
        <v>528</v>
      </c>
      <c r="N63" s="264">
        <v>103</v>
      </c>
      <c r="O63" s="265">
        <v>24715</v>
      </c>
    </row>
    <row r="64" spans="1:15" ht="13.5">
      <c r="A64" s="268" t="s">
        <v>286</v>
      </c>
      <c r="B64" s="264">
        <v>396102</v>
      </c>
      <c r="C64" s="264">
        <v>375725</v>
      </c>
      <c r="D64" s="264">
        <v>199876</v>
      </c>
      <c r="E64" s="264">
        <v>174488</v>
      </c>
      <c r="F64" s="264">
        <v>1360</v>
      </c>
      <c r="G64" s="264">
        <v>276268</v>
      </c>
      <c r="H64" s="264">
        <v>16043</v>
      </c>
      <c r="I64" s="264">
        <v>4331</v>
      </c>
      <c r="J64" s="264">
        <v>0</v>
      </c>
      <c r="K64" s="264">
        <v>6050</v>
      </c>
      <c r="L64" s="264">
        <v>6616</v>
      </c>
      <c r="M64" s="264">
        <v>5435</v>
      </c>
      <c r="N64" s="264">
        <v>1181</v>
      </c>
      <c r="O64" s="265">
        <v>283686</v>
      </c>
    </row>
    <row r="65" spans="1:15" ht="13.5">
      <c r="A65" s="271" t="s">
        <v>287</v>
      </c>
      <c r="B65" s="272">
        <v>5359439</v>
      </c>
      <c r="C65" s="272">
        <v>5041329</v>
      </c>
      <c r="D65" s="272">
        <v>2783919</v>
      </c>
      <c r="E65" s="272">
        <v>2181620</v>
      </c>
      <c r="F65" s="272">
        <v>75782</v>
      </c>
      <c r="G65" s="272">
        <v>3450179</v>
      </c>
      <c r="H65" s="272">
        <v>161705</v>
      </c>
      <c r="I65" s="272">
        <v>128221</v>
      </c>
      <c r="J65" s="272">
        <v>28175</v>
      </c>
      <c r="K65" s="272">
        <v>261687</v>
      </c>
      <c r="L65" s="272">
        <v>79339</v>
      </c>
      <c r="M65" s="272">
        <v>55417</v>
      </c>
      <c r="N65" s="272">
        <v>23922</v>
      </c>
      <c r="O65" s="273">
        <v>3991845</v>
      </c>
    </row>
    <row r="66" ht="13.5">
      <c r="A66" s="274" t="s">
        <v>288</v>
      </c>
    </row>
    <row r="67" ht="13.5">
      <c r="A67" s="274" t="s">
        <v>289</v>
      </c>
    </row>
    <row r="68" ht="13.5">
      <c r="A68" s="274" t="s">
        <v>290</v>
      </c>
    </row>
    <row r="69" ht="13.5">
      <c r="A69" t="s">
        <v>291</v>
      </c>
    </row>
  </sheetData>
  <mergeCells count="2">
    <mergeCell ref="N1:O1"/>
    <mergeCell ref="N2:O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東洋大学</dc:creator>
  <cp:keywords/>
  <dc:description/>
  <cp:lastModifiedBy>東洋大学</cp:lastModifiedBy>
  <dcterms:created xsi:type="dcterms:W3CDTF">2008-11-17T09:52:23Z</dcterms:created>
  <dcterms:modified xsi:type="dcterms:W3CDTF">2008-11-17T11:04:59Z</dcterms:modified>
  <cp:category/>
  <cp:version/>
  <cp:contentType/>
  <cp:contentStatus/>
</cp:coreProperties>
</file>