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895" windowHeight="6480"/>
  </bookViews>
  <sheets>
    <sheet name="成長率表" sheetId="6" r:id="rId1"/>
    <sheet name="成長率グラフ" sheetId="1" r:id="rId2"/>
    <sheet name="季節変動" sheetId="7" r:id="rId3"/>
    <sheet name="需要別成長率" sheetId="9" r:id="rId4"/>
    <sheet name="要因分解" sheetId="8" r:id="rId5"/>
    <sheet name="原系列05" sheetId="12" r:id="rId6"/>
    <sheet name="季調系列05" sheetId="13" r:id="rId7"/>
  </sheets>
  <calcPr calcId="145621"/>
</workbook>
</file>

<file path=xl/calcChain.xml><?xml version="1.0" encoding="utf-8"?>
<calcChain xmlns="http://schemas.openxmlformats.org/spreadsheetml/2006/main">
  <c r="K83" i="9" l="1"/>
  <c r="W83" i="9"/>
  <c r="J83" i="9" s="1"/>
  <c r="X83" i="9"/>
  <c r="Y83" i="9"/>
  <c r="Z83" i="9"/>
  <c r="AA83" i="9"/>
  <c r="AB83" i="9"/>
  <c r="AC83" i="9"/>
  <c r="AD83" i="9"/>
  <c r="AE83" i="9"/>
  <c r="AF83" i="9"/>
  <c r="AG83" i="9"/>
  <c r="AH83" i="9"/>
  <c r="J84" i="9"/>
  <c r="W84" i="9"/>
  <c r="X84" i="9"/>
  <c r="K84" i="9" s="1"/>
  <c r="Y84" i="9"/>
  <c r="Z84" i="9"/>
  <c r="AA84" i="9"/>
  <c r="AB84" i="9"/>
  <c r="AC84" i="9"/>
  <c r="AD84" i="9"/>
  <c r="AE84" i="9"/>
  <c r="AF84" i="9"/>
  <c r="AG84" i="9"/>
  <c r="AH84" i="9"/>
  <c r="K85" i="9"/>
  <c r="W85" i="9"/>
  <c r="J85" i="9" s="1"/>
  <c r="X85" i="9"/>
  <c r="Y85" i="9"/>
  <c r="Z85" i="9"/>
  <c r="AA85" i="9"/>
  <c r="AB85" i="9"/>
  <c r="AC85" i="9"/>
  <c r="AD85" i="9"/>
  <c r="AE85" i="9"/>
  <c r="AF85" i="9"/>
  <c r="AG85" i="9"/>
  <c r="AH85" i="9"/>
  <c r="J86" i="9"/>
  <c r="W86" i="9"/>
  <c r="X86" i="9"/>
  <c r="K86" i="9" s="1"/>
  <c r="Y86" i="9"/>
  <c r="Z86" i="9"/>
  <c r="AA86" i="9"/>
  <c r="AB86" i="9"/>
  <c r="AC86" i="9"/>
  <c r="AD86" i="9"/>
  <c r="AE86" i="9"/>
  <c r="AF86" i="9"/>
  <c r="AG86" i="9"/>
  <c r="AH86" i="9"/>
  <c r="J85" i="8"/>
  <c r="Z85" i="8"/>
  <c r="AA85" i="8"/>
  <c r="K85" i="8" s="1"/>
  <c r="AB85" i="8"/>
  <c r="AF85" i="8"/>
  <c r="AG85" i="8"/>
  <c r="AH85" i="8"/>
  <c r="AI85" i="8"/>
  <c r="AJ85" i="8"/>
  <c r="AK85" i="8"/>
  <c r="AL85" i="8"/>
  <c r="AM85" i="8"/>
  <c r="AN85" i="8"/>
  <c r="Z86" i="8"/>
  <c r="J86" i="8" s="1"/>
  <c r="AA86" i="8"/>
  <c r="K86" i="8" s="1"/>
  <c r="AB86" i="8"/>
  <c r="AF86" i="8"/>
  <c r="AG86" i="8"/>
  <c r="AH86" i="8"/>
  <c r="AI86" i="8"/>
  <c r="AJ86" i="8"/>
  <c r="AK86" i="8"/>
  <c r="AL86" i="8"/>
  <c r="AM86" i="8"/>
  <c r="AE86" i="8" s="1"/>
  <c r="AN86" i="8"/>
  <c r="J87" i="8"/>
  <c r="Z87" i="8"/>
  <c r="AA87" i="8"/>
  <c r="K87" i="8" s="1"/>
  <c r="AB87" i="8"/>
  <c r="AF87" i="8"/>
  <c r="AG87" i="8"/>
  <c r="AC87" i="8" s="1"/>
  <c r="AH87" i="8"/>
  <c r="AI87" i="8"/>
  <c r="AJ87" i="8"/>
  <c r="AD87" i="8" s="1"/>
  <c r="AK87" i="8"/>
  <c r="AL87" i="8"/>
  <c r="AM87" i="8"/>
  <c r="AE87" i="8" s="1"/>
  <c r="AN87" i="8"/>
  <c r="J88" i="8"/>
  <c r="Z88" i="8"/>
  <c r="AA88" i="8"/>
  <c r="K88" i="8" s="1"/>
  <c r="AB88" i="8"/>
  <c r="AF88" i="8"/>
  <c r="AG88" i="8"/>
  <c r="AH88" i="8"/>
  <c r="AI88" i="8"/>
  <c r="AJ88" i="8"/>
  <c r="AK88" i="8"/>
  <c r="AL88" i="8"/>
  <c r="AM88" i="8"/>
  <c r="AE88" i="8" s="1"/>
  <c r="AN88" i="8"/>
  <c r="P83" i="1"/>
  <c r="J83" i="1" s="1"/>
  <c r="Q83" i="1"/>
  <c r="K83" i="1" s="1"/>
  <c r="R83" i="1"/>
  <c r="S83" i="1"/>
  <c r="P84" i="1"/>
  <c r="J84" i="1" s="1"/>
  <c r="Q84" i="1"/>
  <c r="K84" i="1" s="1"/>
  <c r="R84" i="1"/>
  <c r="S84" i="1"/>
  <c r="K85" i="1"/>
  <c r="P85" i="1"/>
  <c r="J85" i="1" s="1"/>
  <c r="Q85" i="1"/>
  <c r="R85" i="1"/>
  <c r="S85" i="1"/>
  <c r="J86" i="1"/>
  <c r="P86" i="1"/>
  <c r="Q86" i="1"/>
  <c r="K86" i="1" s="1"/>
  <c r="R86" i="1"/>
  <c r="S86" i="1"/>
  <c r="C24" i="6"/>
  <c r="E24" i="6"/>
  <c r="C25" i="6"/>
  <c r="E25" i="6"/>
  <c r="H25" i="6" s="1"/>
  <c r="C26" i="6"/>
  <c r="D30" i="6" s="1"/>
  <c r="E26" i="6"/>
  <c r="C27" i="6"/>
  <c r="E27" i="6"/>
  <c r="C28" i="6"/>
  <c r="D28" i="6" s="1"/>
  <c r="E28" i="6"/>
  <c r="C29" i="6"/>
  <c r="D29" i="6"/>
  <c r="E29" i="6"/>
  <c r="C30" i="6"/>
  <c r="E30" i="6"/>
  <c r="F30" i="6" s="1"/>
  <c r="C31" i="6"/>
  <c r="E31" i="6"/>
  <c r="F25" i="6" l="1"/>
  <c r="F28" i="6"/>
  <c r="F26" i="6"/>
  <c r="AC88" i="8"/>
  <c r="AC86" i="8"/>
  <c r="AE85" i="8"/>
  <c r="AD85" i="8"/>
  <c r="AC85" i="8"/>
  <c r="AD88" i="8"/>
  <c r="AD86" i="8"/>
  <c r="F29" i="6"/>
  <c r="H28" i="6"/>
  <c r="H29" i="6"/>
  <c r="H27" i="6"/>
  <c r="F31" i="6"/>
  <c r="H30" i="6"/>
  <c r="F27" i="6"/>
  <c r="H26" i="6"/>
  <c r="K81" i="8"/>
  <c r="Z81" i="8"/>
  <c r="J81" i="8" s="1"/>
  <c r="AA81" i="8"/>
  <c r="AB81" i="8"/>
  <c r="AF81" i="8"/>
  <c r="AG81" i="8"/>
  <c r="AH81" i="8"/>
  <c r="AI81" i="8"/>
  <c r="AJ81" i="8"/>
  <c r="AK81" i="8"/>
  <c r="AL81" i="8"/>
  <c r="AM81" i="8"/>
  <c r="AN81" i="8"/>
  <c r="J82" i="8"/>
  <c r="Z82" i="8"/>
  <c r="AA82" i="8"/>
  <c r="K82" i="8" s="1"/>
  <c r="AB82" i="8"/>
  <c r="AF82" i="8"/>
  <c r="AG82" i="8"/>
  <c r="AH82" i="8"/>
  <c r="AI82" i="8"/>
  <c r="AJ82" i="8"/>
  <c r="AK82" i="8"/>
  <c r="AL82" i="8"/>
  <c r="AM82" i="8"/>
  <c r="AN82" i="8"/>
  <c r="K83" i="8"/>
  <c r="Z83" i="8"/>
  <c r="J83" i="8" s="1"/>
  <c r="AA83" i="8"/>
  <c r="AB83" i="8"/>
  <c r="AF83" i="8"/>
  <c r="AG83" i="8"/>
  <c r="AH83" i="8"/>
  <c r="AI83" i="8"/>
  <c r="AJ83" i="8"/>
  <c r="AK83" i="8"/>
  <c r="AL83" i="8"/>
  <c r="AM83" i="8"/>
  <c r="AN83" i="8"/>
  <c r="J84" i="8"/>
  <c r="Z84" i="8"/>
  <c r="AA84" i="8"/>
  <c r="K84" i="8" s="1"/>
  <c r="AB84" i="8"/>
  <c r="AF84" i="8"/>
  <c r="AG84" i="8"/>
  <c r="AH84" i="8"/>
  <c r="AI84" i="8"/>
  <c r="AJ84" i="8"/>
  <c r="AK84" i="8"/>
  <c r="AL84" i="8"/>
  <c r="AM84" i="8"/>
  <c r="AN84" i="8"/>
  <c r="W79" i="9"/>
  <c r="J79" i="9" s="1"/>
  <c r="X79" i="9"/>
  <c r="K79" i="9" s="1"/>
  <c r="Y79" i="9"/>
  <c r="Z79" i="9"/>
  <c r="AA79" i="9"/>
  <c r="AB79" i="9"/>
  <c r="AC79" i="9"/>
  <c r="AD79" i="9"/>
  <c r="AE79" i="9"/>
  <c r="AF79" i="9"/>
  <c r="AG79" i="9"/>
  <c r="AH79" i="9"/>
  <c r="J80" i="9"/>
  <c r="K80" i="9"/>
  <c r="W80" i="9"/>
  <c r="X80" i="9"/>
  <c r="Y80" i="9"/>
  <c r="Z80" i="9"/>
  <c r="AA80" i="9"/>
  <c r="AB80" i="9"/>
  <c r="AC80" i="9"/>
  <c r="AD80" i="9"/>
  <c r="AE80" i="9"/>
  <c r="AF80" i="9"/>
  <c r="AG80" i="9"/>
  <c r="AH80" i="9"/>
  <c r="W81" i="9"/>
  <c r="J81" i="9" s="1"/>
  <c r="X81" i="9"/>
  <c r="K81" i="9" s="1"/>
  <c r="Y81" i="9"/>
  <c r="Z81" i="9"/>
  <c r="AA81" i="9"/>
  <c r="AB81" i="9"/>
  <c r="AC81" i="9"/>
  <c r="AD81" i="9"/>
  <c r="AE81" i="9"/>
  <c r="AF81" i="9"/>
  <c r="AG81" i="9"/>
  <c r="AH81" i="9"/>
  <c r="J82" i="9"/>
  <c r="K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V5" i="7"/>
  <c r="V6" i="7"/>
  <c r="V7" i="7"/>
  <c r="U8" i="7"/>
  <c r="V4" i="7"/>
  <c r="J5" i="7"/>
  <c r="J6" i="7"/>
  <c r="J7" i="7"/>
  <c r="I8" i="7"/>
  <c r="J4" i="7"/>
  <c r="K79" i="1"/>
  <c r="P79" i="1"/>
  <c r="J79" i="1" s="1"/>
  <c r="Q79" i="1"/>
  <c r="R79" i="1"/>
  <c r="S79" i="1"/>
  <c r="J80" i="1"/>
  <c r="K80" i="1"/>
  <c r="P80" i="1"/>
  <c r="Q80" i="1"/>
  <c r="R80" i="1"/>
  <c r="S80" i="1"/>
  <c r="J81" i="1"/>
  <c r="P81" i="1"/>
  <c r="Q81" i="1"/>
  <c r="K81" i="1" s="1"/>
  <c r="R81" i="1"/>
  <c r="S81" i="1"/>
  <c r="P82" i="1"/>
  <c r="J82" i="1" s="1"/>
  <c r="Q82" i="1"/>
  <c r="K82" i="1" s="1"/>
  <c r="R82" i="1"/>
  <c r="S82" i="1"/>
  <c r="AC81" i="8" l="1"/>
  <c r="AE84" i="8"/>
  <c r="AD83" i="8"/>
  <c r="AD81" i="8"/>
  <c r="AE83" i="8"/>
  <c r="AE81" i="8"/>
  <c r="AC83" i="8"/>
  <c r="AE82" i="8"/>
  <c r="AD82" i="8"/>
  <c r="AD84" i="8"/>
  <c r="AC84" i="8"/>
  <c r="AC8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Z73" i="8"/>
  <c r="AA73" i="8"/>
  <c r="AB73" i="8"/>
  <c r="AF73" i="8"/>
  <c r="AC73" i="8" s="1"/>
  <c r="AG73" i="8"/>
  <c r="AH73" i="8"/>
  <c r="AI73" i="8"/>
  <c r="AJ73" i="8"/>
  <c r="AK73" i="8"/>
  <c r="AL73" i="8"/>
  <c r="AM73" i="8"/>
  <c r="AN73" i="8"/>
  <c r="Z74" i="8"/>
  <c r="AA74" i="8"/>
  <c r="AB74" i="8"/>
  <c r="AF74" i="8"/>
  <c r="AC74" i="8" s="1"/>
  <c r="AG74" i="8"/>
  <c r="AH74" i="8"/>
  <c r="AI74" i="8"/>
  <c r="AJ74" i="8"/>
  <c r="AD74" i="8" s="1"/>
  <c r="AK74" i="8"/>
  <c r="AL74" i="8"/>
  <c r="AM74" i="8"/>
  <c r="AN74" i="8"/>
  <c r="Z75" i="8"/>
  <c r="AA75" i="8"/>
  <c r="AB75" i="8"/>
  <c r="AF75" i="8"/>
  <c r="AC75" i="8" s="1"/>
  <c r="AG75" i="8"/>
  <c r="AH75" i="8"/>
  <c r="AI75" i="8"/>
  <c r="AJ75" i="8"/>
  <c r="AD75" i="8" s="1"/>
  <c r="AK75" i="8"/>
  <c r="AL75" i="8"/>
  <c r="AM75" i="8"/>
  <c r="AN75" i="8"/>
  <c r="Z76" i="8"/>
  <c r="AA76" i="8"/>
  <c r="AB76" i="8"/>
  <c r="AF76" i="8"/>
  <c r="AG76" i="8"/>
  <c r="AH76" i="8"/>
  <c r="AI76" i="8"/>
  <c r="AJ76" i="8"/>
  <c r="AK76" i="8"/>
  <c r="AL76" i="8"/>
  <c r="AM76" i="8"/>
  <c r="AN76" i="8"/>
  <c r="Z77" i="8"/>
  <c r="AA77" i="8"/>
  <c r="AB77" i="8"/>
  <c r="AF77" i="8"/>
  <c r="AC77" i="8" s="1"/>
  <c r="AG77" i="8"/>
  <c r="AH77" i="8"/>
  <c r="AI77" i="8"/>
  <c r="AJ77" i="8"/>
  <c r="AK77" i="8"/>
  <c r="AL77" i="8"/>
  <c r="AM77" i="8"/>
  <c r="AN77" i="8"/>
  <c r="Z78" i="8"/>
  <c r="AA78" i="8"/>
  <c r="AB78" i="8"/>
  <c r="AF78" i="8"/>
  <c r="AC78" i="8" s="1"/>
  <c r="AG78" i="8"/>
  <c r="AH78" i="8"/>
  <c r="AI78" i="8"/>
  <c r="AJ78" i="8"/>
  <c r="AD78" i="8" s="1"/>
  <c r="AK78" i="8"/>
  <c r="AL78" i="8"/>
  <c r="AM78" i="8"/>
  <c r="AN78" i="8"/>
  <c r="Z79" i="8"/>
  <c r="AA79" i="8"/>
  <c r="AB79" i="8"/>
  <c r="AF79" i="8"/>
  <c r="AC79" i="8" s="1"/>
  <c r="AG79" i="8"/>
  <c r="AH79" i="8"/>
  <c r="AI79" i="8"/>
  <c r="AJ79" i="8"/>
  <c r="AD79" i="8" s="1"/>
  <c r="AK79" i="8"/>
  <c r="AL79" i="8"/>
  <c r="AM79" i="8"/>
  <c r="AN79" i="8"/>
  <c r="Z80" i="8"/>
  <c r="AA80" i="8"/>
  <c r="AB80" i="8"/>
  <c r="AF80" i="8"/>
  <c r="AG80" i="8"/>
  <c r="AH80" i="8"/>
  <c r="AI80" i="8"/>
  <c r="AJ80" i="8"/>
  <c r="AK80" i="8"/>
  <c r="AL80" i="8"/>
  <c r="AM80" i="8"/>
  <c r="AN80" i="8"/>
  <c r="AB12" i="8"/>
  <c r="AF12" i="8"/>
  <c r="AG12" i="8"/>
  <c r="AH12" i="8"/>
  <c r="AI12" i="8"/>
  <c r="AJ12" i="8"/>
  <c r="AK12" i="8"/>
  <c r="AL12" i="8"/>
  <c r="AM12" i="8"/>
  <c r="AN12" i="8"/>
  <c r="AB13" i="8"/>
  <c r="AF13" i="8"/>
  <c r="AC13" i="8" s="1"/>
  <c r="AG13" i="8"/>
  <c r="AH13" i="8"/>
  <c r="AI13" i="8"/>
  <c r="AJ13" i="8"/>
  <c r="AD13" i="8" s="1"/>
  <c r="AK13" i="8"/>
  <c r="AL13" i="8"/>
  <c r="AM13" i="8"/>
  <c r="AN13" i="8"/>
  <c r="AB14" i="8"/>
  <c r="AF14" i="8"/>
  <c r="AG14" i="8"/>
  <c r="AH14" i="8"/>
  <c r="AI14" i="8"/>
  <c r="AJ14" i="8"/>
  <c r="AK14" i="8"/>
  <c r="AL14" i="8"/>
  <c r="AD14" i="8" s="1"/>
  <c r="AM14" i="8"/>
  <c r="AN14" i="8"/>
  <c r="AB15" i="8"/>
  <c r="AF15" i="8"/>
  <c r="AG15" i="8"/>
  <c r="AH15" i="8"/>
  <c r="AI15" i="8"/>
  <c r="AJ15" i="8"/>
  <c r="AK15" i="8"/>
  <c r="AL15" i="8"/>
  <c r="AM15" i="8"/>
  <c r="AN15" i="8"/>
  <c r="AB16" i="8"/>
  <c r="AF16" i="8"/>
  <c r="AG16" i="8"/>
  <c r="AH16" i="8"/>
  <c r="AI16" i="8"/>
  <c r="AJ16" i="8"/>
  <c r="AK16" i="8"/>
  <c r="AL16" i="8"/>
  <c r="AM16" i="8"/>
  <c r="AN16" i="8"/>
  <c r="AB17" i="8"/>
  <c r="AF17" i="8"/>
  <c r="AC17" i="8" s="1"/>
  <c r="AG17" i="8"/>
  <c r="AH17" i="8"/>
  <c r="AI17" i="8"/>
  <c r="AJ17" i="8"/>
  <c r="AD17" i="8" s="1"/>
  <c r="AK17" i="8"/>
  <c r="AL17" i="8"/>
  <c r="AM17" i="8"/>
  <c r="AN17" i="8"/>
  <c r="AB18" i="8"/>
  <c r="AF18" i="8"/>
  <c r="AG18" i="8"/>
  <c r="AH18" i="8"/>
  <c r="AI18" i="8"/>
  <c r="AJ18" i="8"/>
  <c r="AK18" i="8"/>
  <c r="AL18" i="8"/>
  <c r="AD18" i="8" s="1"/>
  <c r="AM18" i="8"/>
  <c r="AN18" i="8"/>
  <c r="AB19" i="8"/>
  <c r="AF19" i="8"/>
  <c r="AG19" i="8"/>
  <c r="AH19" i="8"/>
  <c r="AI19" i="8"/>
  <c r="AJ19" i="8"/>
  <c r="AK19" i="8"/>
  <c r="AL19" i="8"/>
  <c r="AM19" i="8"/>
  <c r="AN19" i="8"/>
  <c r="AB20" i="8"/>
  <c r="AF20" i="8"/>
  <c r="AG20" i="8"/>
  <c r="AH20" i="8"/>
  <c r="AI20" i="8"/>
  <c r="AJ20" i="8"/>
  <c r="AK20" i="8"/>
  <c r="AL20" i="8"/>
  <c r="AM20" i="8"/>
  <c r="AN20" i="8"/>
  <c r="AB21" i="8"/>
  <c r="AF21" i="8"/>
  <c r="AC21" i="8" s="1"/>
  <c r="AG21" i="8"/>
  <c r="AH21" i="8"/>
  <c r="AI21" i="8"/>
  <c r="AJ21" i="8"/>
  <c r="AD21" i="8" s="1"/>
  <c r="AK21" i="8"/>
  <c r="AL21" i="8"/>
  <c r="AM21" i="8"/>
  <c r="AN21" i="8"/>
  <c r="AB22" i="8"/>
  <c r="AF22" i="8"/>
  <c r="AG22" i="8"/>
  <c r="AH22" i="8"/>
  <c r="AI22" i="8"/>
  <c r="AJ22" i="8"/>
  <c r="AK22" i="8"/>
  <c r="AL22" i="8"/>
  <c r="AD22" i="8" s="1"/>
  <c r="AM22" i="8"/>
  <c r="AN22" i="8"/>
  <c r="AB23" i="8"/>
  <c r="AF23" i="8"/>
  <c r="AG23" i="8"/>
  <c r="AH23" i="8"/>
  <c r="AI23" i="8"/>
  <c r="AJ23" i="8"/>
  <c r="AK23" i="8"/>
  <c r="AL23" i="8"/>
  <c r="AM23" i="8"/>
  <c r="AN23" i="8"/>
  <c r="AB24" i="8"/>
  <c r="AF24" i="8"/>
  <c r="AG24" i="8"/>
  <c r="AH24" i="8"/>
  <c r="AI24" i="8"/>
  <c r="AJ24" i="8"/>
  <c r="AK24" i="8"/>
  <c r="AL24" i="8"/>
  <c r="AM24" i="8"/>
  <c r="AN24" i="8"/>
  <c r="AB25" i="8"/>
  <c r="AF25" i="8"/>
  <c r="AC25" i="8" s="1"/>
  <c r="AG25" i="8"/>
  <c r="AH25" i="8"/>
  <c r="AI25" i="8"/>
  <c r="AJ25" i="8"/>
  <c r="AD25" i="8" s="1"/>
  <c r="AK25" i="8"/>
  <c r="AL25" i="8"/>
  <c r="AM25" i="8"/>
  <c r="AN25" i="8"/>
  <c r="AB26" i="8"/>
  <c r="AF26" i="8"/>
  <c r="AG26" i="8"/>
  <c r="AH26" i="8"/>
  <c r="AI26" i="8"/>
  <c r="AJ26" i="8"/>
  <c r="AK26" i="8"/>
  <c r="AL26" i="8"/>
  <c r="AD26" i="8" s="1"/>
  <c r="AM26" i="8"/>
  <c r="AN26" i="8"/>
  <c r="AB27" i="8"/>
  <c r="AF27" i="8"/>
  <c r="AG27" i="8"/>
  <c r="AH27" i="8"/>
  <c r="AI27" i="8"/>
  <c r="AJ27" i="8"/>
  <c r="AK27" i="8"/>
  <c r="AL27" i="8"/>
  <c r="AM27" i="8"/>
  <c r="AN27" i="8"/>
  <c r="AB28" i="8"/>
  <c r="AF28" i="8"/>
  <c r="AG28" i="8"/>
  <c r="AH28" i="8"/>
  <c r="AI28" i="8"/>
  <c r="AJ28" i="8"/>
  <c r="AK28" i="8"/>
  <c r="AL28" i="8"/>
  <c r="AM28" i="8"/>
  <c r="AN28" i="8"/>
  <c r="AB29" i="8"/>
  <c r="AF29" i="8"/>
  <c r="AC29" i="8" s="1"/>
  <c r="AG29" i="8"/>
  <c r="AH29" i="8"/>
  <c r="AI29" i="8"/>
  <c r="AJ29" i="8"/>
  <c r="AD29" i="8" s="1"/>
  <c r="AK29" i="8"/>
  <c r="AL29" i="8"/>
  <c r="AM29" i="8"/>
  <c r="AN29" i="8"/>
  <c r="AB30" i="8"/>
  <c r="AF30" i="8"/>
  <c r="AG30" i="8"/>
  <c r="AH30" i="8"/>
  <c r="AI30" i="8"/>
  <c r="AJ30" i="8"/>
  <c r="AK30" i="8"/>
  <c r="AL30" i="8"/>
  <c r="AD30" i="8" s="1"/>
  <c r="AM30" i="8"/>
  <c r="AN30" i="8"/>
  <c r="AB31" i="8"/>
  <c r="AF31" i="8"/>
  <c r="AG31" i="8"/>
  <c r="AH31" i="8"/>
  <c r="AI31" i="8"/>
  <c r="AJ31" i="8"/>
  <c r="AK31" i="8"/>
  <c r="AL31" i="8"/>
  <c r="AM31" i="8"/>
  <c r="AN31" i="8"/>
  <c r="AB32" i="8"/>
  <c r="AF32" i="8"/>
  <c r="AG32" i="8"/>
  <c r="AH32" i="8"/>
  <c r="AI32" i="8"/>
  <c r="AJ32" i="8"/>
  <c r="AK32" i="8"/>
  <c r="AL32" i="8"/>
  <c r="AM32" i="8"/>
  <c r="AN32" i="8"/>
  <c r="AB33" i="8"/>
  <c r="AF33" i="8"/>
  <c r="AC33" i="8" s="1"/>
  <c r="AG33" i="8"/>
  <c r="AH33" i="8"/>
  <c r="AI33" i="8"/>
  <c r="AJ33" i="8"/>
  <c r="AD33" i="8" s="1"/>
  <c r="AK33" i="8"/>
  <c r="AL33" i="8"/>
  <c r="AM33" i="8"/>
  <c r="AN33" i="8"/>
  <c r="AB34" i="8"/>
  <c r="AF34" i="8"/>
  <c r="AG34" i="8"/>
  <c r="AH34" i="8"/>
  <c r="AI34" i="8"/>
  <c r="AJ34" i="8"/>
  <c r="AK34" i="8"/>
  <c r="AL34" i="8"/>
  <c r="AD34" i="8" s="1"/>
  <c r="AM34" i="8"/>
  <c r="AN34" i="8"/>
  <c r="AB35" i="8"/>
  <c r="AF35" i="8"/>
  <c r="AG35" i="8"/>
  <c r="AH35" i="8"/>
  <c r="AI35" i="8"/>
  <c r="AJ35" i="8"/>
  <c r="AK35" i="8"/>
  <c r="AL35" i="8"/>
  <c r="AM35" i="8"/>
  <c r="AN35" i="8"/>
  <c r="AB36" i="8"/>
  <c r="AF36" i="8"/>
  <c r="AG36" i="8"/>
  <c r="AH36" i="8"/>
  <c r="AI36" i="8"/>
  <c r="AJ36" i="8"/>
  <c r="AK36" i="8"/>
  <c r="AL36" i="8"/>
  <c r="AM36" i="8"/>
  <c r="AN36" i="8"/>
  <c r="AB37" i="8"/>
  <c r="AF37" i="8"/>
  <c r="AG37" i="8"/>
  <c r="AH37" i="8"/>
  <c r="AI37" i="8"/>
  <c r="AJ37" i="8"/>
  <c r="AD37" i="8" s="1"/>
  <c r="AK37" i="8"/>
  <c r="AL37" i="8"/>
  <c r="AM37" i="8"/>
  <c r="AN37" i="8"/>
  <c r="AB38" i="8"/>
  <c r="AF38" i="8"/>
  <c r="AG38" i="8"/>
  <c r="AH38" i="8"/>
  <c r="AI38" i="8"/>
  <c r="AJ38" i="8"/>
  <c r="AK38" i="8"/>
  <c r="AL38" i="8"/>
  <c r="AD38" i="8" s="1"/>
  <c r="AM38" i="8"/>
  <c r="AN38" i="8"/>
  <c r="AB39" i="8"/>
  <c r="AF39" i="8"/>
  <c r="AG39" i="8"/>
  <c r="AH39" i="8"/>
  <c r="AI39" i="8"/>
  <c r="AJ39" i="8"/>
  <c r="AK39" i="8"/>
  <c r="AL39" i="8"/>
  <c r="AM39" i="8"/>
  <c r="AN39" i="8"/>
  <c r="AB40" i="8"/>
  <c r="AF40" i="8"/>
  <c r="AG40" i="8"/>
  <c r="AH40" i="8"/>
  <c r="AI40" i="8"/>
  <c r="AJ40" i="8"/>
  <c r="AK40" i="8"/>
  <c r="AL40" i="8"/>
  <c r="AM40" i="8"/>
  <c r="AN40" i="8"/>
  <c r="AB41" i="8"/>
  <c r="AF41" i="8"/>
  <c r="AG41" i="8"/>
  <c r="AH41" i="8"/>
  <c r="AI41" i="8"/>
  <c r="AJ41" i="8"/>
  <c r="AD41" i="8" s="1"/>
  <c r="AK41" i="8"/>
  <c r="AL41" i="8"/>
  <c r="AM41" i="8"/>
  <c r="AN41" i="8"/>
  <c r="AB42" i="8"/>
  <c r="AF42" i="8"/>
  <c r="AG42" i="8"/>
  <c r="AH42" i="8"/>
  <c r="AI42" i="8"/>
  <c r="AJ42" i="8"/>
  <c r="AK42" i="8"/>
  <c r="AL42" i="8"/>
  <c r="AD42" i="8" s="1"/>
  <c r="AM42" i="8"/>
  <c r="AN42" i="8"/>
  <c r="AB43" i="8"/>
  <c r="AF43" i="8"/>
  <c r="AG43" i="8"/>
  <c r="AH43" i="8"/>
  <c r="AI43" i="8"/>
  <c r="AJ43" i="8"/>
  <c r="AK43" i="8"/>
  <c r="AL43" i="8"/>
  <c r="AM43" i="8"/>
  <c r="AN43" i="8"/>
  <c r="AB44" i="8"/>
  <c r="AF44" i="8"/>
  <c r="AG44" i="8"/>
  <c r="AH44" i="8"/>
  <c r="AI44" i="8"/>
  <c r="AJ44" i="8"/>
  <c r="AK44" i="8"/>
  <c r="AL44" i="8"/>
  <c r="AM44" i="8"/>
  <c r="AN44" i="8"/>
  <c r="AB45" i="8"/>
  <c r="AF45" i="8"/>
  <c r="AG45" i="8"/>
  <c r="AH45" i="8"/>
  <c r="AI45" i="8"/>
  <c r="AJ45" i="8"/>
  <c r="AK45" i="8"/>
  <c r="AL45" i="8"/>
  <c r="AM45" i="8"/>
  <c r="AN45" i="8"/>
  <c r="AB46" i="8"/>
  <c r="AF46" i="8"/>
  <c r="AG46" i="8"/>
  <c r="AH46" i="8"/>
  <c r="AI46" i="8"/>
  <c r="AJ46" i="8"/>
  <c r="AK46" i="8"/>
  <c r="AL46" i="8"/>
  <c r="AM46" i="8"/>
  <c r="AN46" i="8"/>
  <c r="AB47" i="8"/>
  <c r="AF47" i="8"/>
  <c r="AG47" i="8"/>
  <c r="AH47" i="8"/>
  <c r="AI47" i="8"/>
  <c r="AJ47" i="8"/>
  <c r="AK47" i="8"/>
  <c r="AL47" i="8"/>
  <c r="AM47" i="8"/>
  <c r="AN47" i="8"/>
  <c r="AB48" i="8"/>
  <c r="AF48" i="8"/>
  <c r="AG48" i="8"/>
  <c r="AH48" i="8"/>
  <c r="AI48" i="8"/>
  <c r="AJ48" i="8"/>
  <c r="AK48" i="8"/>
  <c r="AL48" i="8"/>
  <c r="AM48" i="8"/>
  <c r="AN48" i="8"/>
  <c r="AB49" i="8"/>
  <c r="AF49" i="8"/>
  <c r="AG49" i="8"/>
  <c r="AH49" i="8"/>
  <c r="AI49" i="8"/>
  <c r="AJ49" i="8"/>
  <c r="AK49" i="8"/>
  <c r="AL49" i="8"/>
  <c r="AM49" i="8"/>
  <c r="AN49" i="8"/>
  <c r="AB50" i="8"/>
  <c r="AF50" i="8"/>
  <c r="AG50" i="8"/>
  <c r="AH50" i="8"/>
  <c r="AI50" i="8"/>
  <c r="AJ50" i="8"/>
  <c r="AK50" i="8"/>
  <c r="AL50" i="8"/>
  <c r="AM50" i="8"/>
  <c r="AN50" i="8"/>
  <c r="AB51" i="8"/>
  <c r="AF51" i="8"/>
  <c r="AG51" i="8"/>
  <c r="AH51" i="8"/>
  <c r="AI51" i="8"/>
  <c r="AJ51" i="8"/>
  <c r="AK51" i="8"/>
  <c r="AL51" i="8"/>
  <c r="AM51" i="8"/>
  <c r="AN51" i="8"/>
  <c r="AB52" i="8"/>
  <c r="AF52" i="8"/>
  <c r="AG52" i="8"/>
  <c r="AH52" i="8"/>
  <c r="AI52" i="8"/>
  <c r="AJ52" i="8"/>
  <c r="AK52" i="8"/>
  <c r="AL52" i="8"/>
  <c r="AM52" i="8"/>
  <c r="AN52" i="8"/>
  <c r="AB53" i="8"/>
  <c r="AF53" i="8"/>
  <c r="AG53" i="8"/>
  <c r="AH53" i="8"/>
  <c r="AI53" i="8"/>
  <c r="AJ53" i="8"/>
  <c r="AK53" i="8"/>
  <c r="AL53" i="8"/>
  <c r="AM53" i="8"/>
  <c r="AN53" i="8"/>
  <c r="AB54" i="8"/>
  <c r="AF54" i="8"/>
  <c r="AG54" i="8"/>
  <c r="AH54" i="8"/>
  <c r="AI54" i="8"/>
  <c r="AJ54" i="8"/>
  <c r="AK54" i="8"/>
  <c r="AL54" i="8"/>
  <c r="AM54" i="8"/>
  <c r="AN54" i="8"/>
  <c r="AB55" i="8"/>
  <c r="AF55" i="8"/>
  <c r="AG55" i="8"/>
  <c r="AH55" i="8"/>
  <c r="AI55" i="8"/>
  <c r="AJ55" i="8"/>
  <c r="AK55" i="8"/>
  <c r="AL55" i="8"/>
  <c r="AM55" i="8"/>
  <c r="AN55" i="8"/>
  <c r="AB56" i="8"/>
  <c r="AF56" i="8"/>
  <c r="AG56" i="8"/>
  <c r="AH56" i="8"/>
  <c r="AI56" i="8"/>
  <c r="AJ56" i="8"/>
  <c r="AK56" i="8"/>
  <c r="AL56" i="8"/>
  <c r="AM56" i="8"/>
  <c r="AN56" i="8"/>
  <c r="AB57" i="8"/>
  <c r="AF57" i="8"/>
  <c r="AG57" i="8"/>
  <c r="AH57" i="8"/>
  <c r="AI57" i="8"/>
  <c r="AJ57" i="8"/>
  <c r="AK57" i="8"/>
  <c r="AL57" i="8"/>
  <c r="AM57" i="8"/>
  <c r="AN57" i="8"/>
  <c r="AB58" i="8"/>
  <c r="AF58" i="8"/>
  <c r="AG58" i="8"/>
  <c r="AH58" i="8"/>
  <c r="AI58" i="8"/>
  <c r="AJ58" i="8"/>
  <c r="AK58" i="8"/>
  <c r="AL58" i="8"/>
  <c r="AM58" i="8"/>
  <c r="AN58" i="8"/>
  <c r="AB59" i="8"/>
  <c r="AF59" i="8"/>
  <c r="AG59" i="8"/>
  <c r="AH59" i="8"/>
  <c r="AI59" i="8"/>
  <c r="AJ59" i="8"/>
  <c r="AK59" i="8"/>
  <c r="AL59" i="8"/>
  <c r="AM59" i="8"/>
  <c r="AN59" i="8"/>
  <c r="AB60" i="8"/>
  <c r="AF60" i="8"/>
  <c r="AG60" i="8"/>
  <c r="AH60" i="8"/>
  <c r="AI60" i="8"/>
  <c r="AJ60" i="8"/>
  <c r="AK60" i="8"/>
  <c r="AL60" i="8"/>
  <c r="AM60" i="8"/>
  <c r="AE60" i="8" s="1"/>
  <c r="AN60" i="8"/>
  <c r="AB61" i="8"/>
  <c r="AF61" i="8"/>
  <c r="AG61" i="8"/>
  <c r="AH61" i="8"/>
  <c r="AI61" i="8"/>
  <c r="AJ61" i="8"/>
  <c r="AK61" i="8"/>
  <c r="AL61" i="8"/>
  <c r="AM61" i="8"/>
  <c r="AN61" i="8"/>
  <c r="AB62" i="8"/>
  <c r="AF62" i="8"/>
  <c r="AG62" i="8"/>
  <c r="AH62" i="8"/>
  <c r="AI62" i="8"/>
  <c r="AJ62" i="8"/>
  <c r="AK62" i="8"/>
  <c r="AL62" i="8"/>
  <c r="AM62" i="8"/>
  <c r="AE62" i="8" s="1"/>
  <c r="AN62" i="8"/>
  <c r="AB63" i="8"/>
  <c r="AF63" i="8"/>
  <c r="AG63" i="8"/>
  <c r="AH63" i="8"/>
  <c r="AI63" i="8"/>
  <c r="AJ63" i="8"/>
  <c r="AK63" i="8"/>
  <c r="AL63" i="8"/>
  <c r="AM63" i="8"/>
  <c r="AN63" i="8"/>
  <c r="AB64" i="8"/>
  <c r="AF64" i="8"/>
  <c r="AG64" i="8"/>
  <c r="AH64" i="8"/>
  <c r="AI64" i="8"/>
  <c r="AJ64" i="8"/>
  <c r="AK64" i="8"/>
  <c r="AL64" i="8"/>
  <c r="AM64" i="8"/>
  <c r="AE64" i="8" s="1"/>
  <c r="AN64" i="8"/>
  <c r="AB65" i="8"/>
  <c r="AF65" i="8"/>
  <c r="AG65" i="8"/>
  <c r="AH65" i="8"/>
  <c r="AI65" i="8"/>
  <c r="AJ65" i="8"/>
  <c r="AK65" i="8"/>
  <c r="AL65" i="8"/>
  <c r="AM65" i="8"/>
  <c r="AN65" i="8"/>
  <c r="AB66" i="8"/>
  <c r="AF66" i="8"/>
  <c r="AG66" i="8"/>
  <c r="AH66" i="8"/>
  <c r="AI66" i="8"/>
  <c r="AJ66" i="8"/>
  <c r="AK66" i="8"/>
  <c r="AL66" i="8"/>
  <c r="AM66" i="8"/>
  <c r="AE66" i="8" s="1"/>
  <c r="AN66" i="8"/>
  <c r="AB67" i="8"/>
  <c r="AF67" i="8"/>
  <c r="AG67" i="8"/>
  <c r="AH67" i="8"/>
  <c r="AI67" i="8"/>
  <c r="AJ67" i="8"/>
  <c r="AK67" i="8"/>
  <c r="AL67" i="8"/>
  <c r="AM67" i="8"/>
  <c r="AN67" i="8"/>
  <c r="AB68" i="8"/>
  <c r="AF68" i="8"/>
  <c r="AG68" i="8"/>
  <c r="AH68" i="8"/>
  <c r="AI68" i="8"/>
  <c r="AJ68" i="8"/>
  <c r="AK68" i="8"/>
  <c r="AL68" i="8"/>
  <c r="AM68" i="8"/>
  <c r="AE68" i="8" s="1"/>
  <c r="AN68" i="8"/>
  <c r="AB69" i="8"/>
  <c r="AF69" i="8"/>
  <c r="AG69" i="8"/>
  <c r="AH69" i="8"/>
  <c r="AI69" i="8"/>
  <c r="AJ69" i="8"/>
  <c r="AK69" i="8"/>
  <c r="AL69" i="8"/>
  <c r="AM69" i="8"/>
  <c r="AN69" i="8"/>
  <c r="AB70" i="8"/>
  <c r="AF70" i="8"/>
  <c r="AG70" i="8"/>
  <c r="AH70" i="8"/>
  <c r="AI70" i="8"/>
  <c r="AJ70" i="8"/>
  <c r="AK70" i="8"/>
  <c r="AL70" i="8"/>
  <c r="AM70" i="8"/>
  <c r="AN70" i="8"/>
  <c r="AB71" i="8"/>
  <c r="AF71" i="8"/>
  <c r="AG71" i="8"/>
  <c r="AH71" i="8"/>
  <c r="AI71" i="8"/>
  <c r="AJ71" i="8"/>
  <c r="AK71" i="8"/>
  <c r="AL71" i="8"/>
  <c r="AM71" i="8"/>
  <c r="AN71" i="8"/>
  <c r="AB72" i="8"/>
  <c r="AF72" i="8"/>
  <c r="AG72" i="8"/>
  <c r="AH72" i="8"/>
  <c r="AI72" i="8"/>
  <c r="AJ72" i="8"/>
  <c r="AK72" i="8"/>
  <c r="AL72" i="8"/>
  <c r="AM72" i="8"/>
  <c r="AN72" i="8"/>
  <c r="AB6" i="8"/>
  <c r="AF6" i="8"/>
  <c r="AG6" i="8"/>
  <c r="AH6" i="8"/>
  <c r="AI6" i="8"/>
  <c r="AJ6" i="8"/>
  <c r="AK6" i="8"/>
  <c r="AL6" i="8"/>
  <c r="AM6" i="8"/>
  <c r="AN6" i="8"/>
  <c r="AB7" i="8"/>
  <c r="AF7" i="8"/>
  <c r="AG7" i="8"/>
  <c r="AH7" i="8"/>
  <c r="AI7" i="8"/>
  <c r="AJ7" i="8"/>
  <c r="AK7" i="8"/>
  <c r="AL7" i="8"/>
  <c r="AM7" i="8"/>
  <c r="AN7" i="8"/>
  <c r="AB8" i="8"/>
  <c r="AF8" i="8"/>
  <c r="AG8" i="8"/>
  <c r="AH8" i="8"/>
  <c r="AI8" i="8"/>
  <c r="AJ8" i="8"/>
  <c r="AK8" i="8"/>
  <c r="AL8" i="8"/>
  <c r="AM8" i="8"/>
  <c r="AN8" i="8"/>
  <c r="AB9" i="8"/>
  <c r="AF9" i="8"/>
  <c r="AG9" i="8"/>
  <c r="AH9" i="8"/>
  <c r="AI9" i="8"/>
  <c r="AJ9" i="8"/>
  <c r="AK9" i="8"/>
  <c r="AL9" i="8"/>
  <c r="AM9" i="8"/>
  <c r="AN9" i="8"/>
  <c r="AB10" i="8"/>
  <c r="AF10" i="8"/>
  <c r="AG10" i="8"/>
  <c r="AH10" i="8"/>
  <c r="AI10" i="8"/>
  <c r="AJ10" i="8"/>
  <c r="AK10" i="8"/>
  <c r="AL10" i="8"/>
  <c r="AM10" i="8"/>
  <c r="AN10" i="8"/>
  <c r="AB11" i="8"/>
  <c r="AF11" i="8"/>
  <c r="AG11" i="8"/>
  <c r="AH11" i="8"/>
  <c r="AI11" i="8"/>
  <c r="AJ11" i="8"/>
  <c r="AK11" i="8"/>
  <c r="AL11" i="8"/>
  <c r="AM11" i="8"/>
  <c r="AN11" i="8"/>
  <c r="AN5" i="8"/>
  <c r="AM5" i="8"/>
  <c r="AH5" i="8"/>
  <c r="AI5" i="8"/>
  <c r="AJ5" i="8"/>
  <c r="AK5" i="8"/>
  <c r="AL5" i="8"/>
  <c r="AG5" i="8"/>
  <c r="AF5" i="8"/>
  <c r="AB5" i="8"/>
  <c r="AA10" i="8"/>
  <c r="AA11" i="8"/>
  <c r="AA12" i="8"/>
  <c r="AA9" i="8"/>
  <c r="Z10" i="8"/>
  <c r="Z11" i="8"/>
  <c r="Z12" i="8"/>
  <c r="Z9" i="8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Y4" i="9"/>
  <c r="Z4" i="9"/>
  <c r="AA4" i="9"/>
  <c r="AB4" i="9"/>
  <c r="AC4" i="9"/>
  <c r="AD4" i="9"/>
  <c r="AE4" i="9"/>
  <c r="AF4" i="9"/>
  <c r="AG4" i="9"/>
  <c r="AH4" i="9"/>
  <c r="Y5" i="9"/>
  <c r="Z5" i="9"/>
  <c r="AA5" i="9"/>
  <c r="AB5" i="9"/>
  <c r="AC5" i="9"/>
  <c r="AD5" i="9"/>
  <c r="AE5" i="9"/>
  <c r="AF5" i="9"/>
  <c r="AG5" i="9"/>
  <c r="AH5" i="9"/>
  <c r="Y6" i="9"/>
  <c r="Z6" i="9"/>
  <c r="AA6" i="9"/>
  <c r="AB6" i="9"/>
  <c r="AC6" i="9"/>
  <c r="AD6" i="9"/>
  <c r="AE6" i="9"/>
  <c r="AF6" i="9"/>
  <c r="AG6" i="9"/>
  <c r="AH6" i="9"/>
  <c r="Y7" i="9"/>
  <c r="Z7" i="9"/>
  <c r="AA7" i="9"/>
  <c r="AB7" i="9"/>
  <c r="AC7" i="9"/>
  <c r="AD7" i="9"/>
  <c r="AE7" i="9"/>
  <c r="AF7" i="9"/>
  <c r="AG7" i="9"/>
  <c r="AH7" i="9"/>
  <c r="Y8" i="9"/>
  <c r="Z8" i="9"/>
  <c r="AA8" i="9"/>
  <c r="AB8" i="9"/>
  <c r="AC8" i="9"/>
  <c r="AD8" i="9"/>
  <c r="AE8" i="9"/>
  <c r="AF8" i="9"/>
  <c r="AG8" i="9"/>
  <c r="AH8" i="9"/>
  <c r="Y9" i="9"/>
  <c r="Z9" i="9"/>
  <c r="AA9" i="9"/>
  <c r="AB9" i="9"/>
  <c r="AC9" i="9"/>
  <c r="AD9" i="9"/>
  <c r="AE9" i="9"/>
  <c r="AF9" i="9"/>
  <c r="AG9" i="9"/>
  <c r="AH9" i="9"/>
  <c r="Y10" i="9"/>
  <c r="Z10" i="9"/>
  <c r="AA10" i="9"/>
  <c r="AB10" i="9"/>
  <c r="AC10" i="9"/>
  <c r="AD10" i="9"/>
  <c r="AE10" i="9"/>
  <c r="AF10" i="9"/>
  <c r="AG10" i="9"/>
  <c r="AH10" i="9"/>
  <c r="Y11" i="9"/>
  <c r="Z11" i="9"/>
  <c r="AA11" i="9"/>
  <c r="AB11" i="9"/>
  <c r="AC11" i="9"/>
  <c r="AD11" i="9"/>
  <c r="AE11" i="9"/>
  <c r="AF11" i="9"/>
  <c r="AG11" i="9"/>
  <c r="AH11" i="9"/>
  <c r="Y12" i="9"/>
  <c r="Z12" i="9"/>
  <c r="AA12" i="9"/>
  <c r="AB12" i="9"/>
  <c r="AC12" i="9"/>
  <c r="AD12" i="9"/>
  <c r="AE12" i="9"/>
  <c r="AF12" i="9"/>
  <c r="AG12" i="9"/>
  <c r="AH12" i="9"/>
  <c r="Y13" i="9"/>
  <c r="Z13" i="9"/>
  <c r="AA13" i="9"/>
  <c r="AB13" i="9"/>
  <c r="AC13" i="9"/>
  <c r="AD13" i="9"/>
  <c r="AE13" i="9"/>
  <c r="AF13" i="9"/>
  <c r="AG13" i="9"/>
  <c r="AH13" i="9"/>
  <c r="Y14" i="9"/>
  <c r="Z14" i="9"/>
  <c r="AA14" i="9"/>
  <c r="AB14" i="9"/>
  <c r="AC14" i="9"/>
  <c r="AD14" i="9"/>
  <c r="AE14" i="9"/>
  <c r="AF14" i="9"/>
  <c r="AG14" i="9"/>
  <c r="AH14" i="9"/>
  <c r="Y15" i="9"/>
  <c r="Z15" i="9"/>
  <c r="AA15" i="9"/>
  <c r="AB15" i="9"/>
  <c r="AC15" i="9"/>
  <c r="AD15" i="9"/>
  <c r="AE15" i="9"/>
  <c r="AF15" i="9"/>
  <c r="AG15" i="9"/>
  <c r="AH15" i="9"/>
  <c r="Y16" i="9"/>
  <c r="Z16" i="9"/>
  <c r="AA16" i="9"/>
  <c r="AB16" i="9"/>
  <c r="AC16" i="9"/>
  <c r="AD16" i="9"/>
  <c r="AE16" i="9"/>
  <c r="AF16" i="9"/>
  <c r="AG16" i="9"/>
  <c r="AH16" i="9"/>
  <c r="Y17" i="9"/>
  <c r="Z17" i="9"/>
  <c r="AA17" i="9"/>
  <c r="AB17" i="9"/>
  <c r="AC17" i="9"/>
  <c r="AD17" i="9"/>
  <c r="AE17" i="9"/>
  <c r="AF17" i="9"/>
  <c r="AG17" i="9"/>
  <c r="AH17" i="9"/>
  <c r="Y18" i="9"/>
  <c r="Z18" i="9"/>
  <c r="AA18" i="9"/>
  <c r="AB18" i="9"/>
  <c r="AC18" i="9"/>
  <c r="AD18" i="9"/>
  <c r="AE18" i="9"/>
  <c r="AF18" i="9"/>
  <c r="AG18" i="9"/>
  <c r="AH18" i="9"/>
  <c r="Y19" i="9"/>
  <c r="Z19" i="9"/>
  <c r="AA19" i="9"/>
  <c r="AB19" i="9"/>
  <c r="AC19" i="9"/>
  <c r="AD19" i="9"/>
  <c r="AE19" i="9"/>
  <c r="AF19" i="9"/>
  <c r="AG19" i="9"/>
  <c r="AH19" i="9"/>
  <c r="Y20" i="9"/>
  <c r="Z20" i="9"/>
  <c r="AA20" i="9"/>
  <c r="AB20" i="9"/>
  <c r="AC20" i="9"/>
  <c r="AD20" i="9"/>
  <c r="AE20" i="9"/>
  <c r="AF20" i="9"/>
  <c r="AG20" i="9"/>
  <c r="AH20" i="9"/>
  <c r="Y21" i="9"/>
  <c r="Z21" i="9"/>
  <c r="AA21" i="9"/>
  <c r="AB21" i="9"/>
  <c r="AC21" i="9"/>
  <c r="AD21" i="9"/>
  <c r="AE21" i="9"/>
  <c r="AF21" i="9"/>
  <c r="AG21" i="9"/>
  <c r="AH21" i="9"/>
  <c r="Y22" i="9"/>
  <c r="Z22" i="9"/>
  <c r="AA22" i="9"/>
  <c r="AB22" i="9"/>
  <c r="AC22" i="9"/>
  <c r="AD22" i="9"/>
  <c r="AE22" i="9"/>
  <c r="AF22" i="9"/>
  <c r="AG22" i="9"/>
  <c r="AH22" i="9"/>
  <c r="Y23" i="9"/>
  <c r="Z23" i="9"/>
  <c r="AA23" i="9"/>
  <c r="AB23" i="9"/>
  <c r="AC23" i="9"/>
  <c r="AD23" i="9"/>
  <c r="AE23" i="9"/>
  <c r="AF23" i="9"/>
  <c r="AG23" i="9"/>
  <c r="AH23" i="9"/>
  <c r="Y24" i="9"/>
  <c r="Z24" i="9"/>
  <c r="AA24" i="9"/>
  <c r="AB24" i="9"/>
  <c r="AC24" i="9"/>
  <c r="AD24" i="9"/>
  <c r="AE24" i="9"/>
  <c r="AF24" i="9"/>
  <c r="AG24" i="9"/>
  <c r="AH24" i="9"/>
  <c r="Y25" i="9"/>
  <c r="Z25" i="9"/>
  <c r="AA25" i="9"/>
  <c r="AB25" i="9"/>
  <c r="AC25" i="9"/>
  <c r="AD25" i="9"/>
  <c r="AE25" i="9"/>
  <c r="AF25" i="9"/>
  <c r="AG25" i="9"/>
  <c r="AH25" i="9"/>
  <c r="Y26" i="9"/>
  <c r="Z26" i="9"/>
  <c r="AA26" i="9"/>
  <c r="AB26" i="9"/>
  <c r="AC26" i="9"/>
  <c r="AD26" i="9"/>
  <c r="AE26" i="9"/>
  <c r="AF26" i="9"/>
  <c r="AG26" i="9"/>
  <c r="AH26" i="9"/>
  <c r="Y27" i="9"/>
  <c r="Z27" i="9"/>
  <c r="AA27" i="9"/>
  <c r="AB27" i="9"/>
  <c r="AC27" i="9"/>
  <c r="AD27" i="9"/>
  <c r="AE27" i="9"/>
  <c r="AF27" i="9"/>
  <c r="AG27" i="9"/>
  <c r="AH27" i="9"/>
  <c r="Y28" i="9"/>
  <c r="Z28" i="9"/>
  <c r="AA28" i="9"/>
  <c r="AB28" i="9"/>
  <c r="AC28" i="9"/>
  <c r="AD28" i="9"/>
  <c r="AE28" i="9"/>
  <c r="AF28" i="9"/>
  <c r="AG28" i="9"/>
  <c r="AH28" i="9"/>
  <c r="Y29" i="9"/>
  <c r="Z29" i="9"/>
  <c r="AA29" i="9"/>
  <c r="AB29" i="9"/>
  <c r="AC29" i="9"/>
  <c r="AD29" i="9"/>
  <c r="AE29" i="9"/>
  <c r="AF29" i="9"/>
  <c r="AG29" i="9"/>
  <c r="AH29" i="9"/>
  <c r="Y30" i="9"/>
  <c r="Z30" i="9"/>
  <c r="AA30" i="9"/>
  <c r="AB30" i="9"/>
  <c r="AC30" i="9"/>
  <c r="AD30" i="9"/>
  <c r="AE30" i="9"/>
  <c r="AF30" i="9"/>
  <c r="AG30" i="9"/>
  <c r="AH30" i="9"/>
  <c r="Y31" i="9"/>
  <c r="Z31" i="9"/>
  <c r="AA31" i="9"/>
  <c r="AB31" i="9"/>
  <c r="AC31" i="9"/>
  <c r="AD31" i="9"/>
  <c r="AE31" i="9"/>
  <c r="AF31" i="9"/>
  <c r="AG31" i="9"/>
  <c r="AH31" i="9"/>
  <c r="Y32" i="9"/>
  <c r="Z32" i="9"/>
  <c r="AA32" i="9"/>
  <c r="AB32" i="9"/>
  <c r="AC32" i="9"/>
  <c r="AD32" i="9"/>
  <c r="AE32" i="9"/>
  <c r="AF32" i="9"/>
  <c r="AG32" i="9"/>
  <c r="AH32" i="9"/>
  <c r="Y33" i="9"/>
  <c r="Z33" i="9"/>
  <c r="AA33" i="9"/>
  <c r="AB33" i="9"/>
  <c r="AC33" i="9"/>
  <c r="AD33" i="9"/>
  <c r="AE33" i="9"/>
  <c r="AF33" i="9"/>
  <c r="AG33" i="9"/>
  <c r="AH33" i="9"/>
  <c r="Y34" i="9"/>
  <c r="Z34" i="9"/>
  <c r="AA34" i="9"/>
  <c r="AB34" i="9"/>
  <c r="AC34" i="9"/>
  <c r="AD34" i="9"/>
  <c r="AE34" i="9"/>
  <c r="AF34" i="9"/>
  <c r="AG34" i="9"/>
  <c r="AH34" i="9"/>
  <c r="Y35" i="9"/>
  <c r="Z35" i="9"/>
  <c r="AA35" i="9"/>
  <c r="AB35" i="9"/>
  <c r="AC35" i="9"/>
  <c r="AD35" i="9"/>
  <c r="AE35" i="9"/>
  <c r="AF35" i="9"/>
  <c r="AG35" i="9"/>
  <c r="AH35" i="9"/>
  <c r="Y36" i="9"/>
  <c r="Z36" i="9"/>
  <c r="AA36" i="9"/>
  <c r="AB36" i="9"/>
  <c r="AC36" i="9"/>
  <c r="AD36" i="9"/>
  <c r="AE36" i="9"/>
  <c r="AF36" i="9"/>
  <c r="AG36" i="9"/>
  <c r="AH36" i="9"/>
  <c r="Y37" i="9"/>
  <c r="Z37" i="9"/>
  <c r="AA37" i="9"/>
  <c r="AB37" i="9"/>
  <c r="AC37" i="9"/>
  <c r="AD37" i="9"/>
  <c r="AE37" i="9"/>
  <c r="AF37" i="9"/>
  <c r="AG37" i="9"/>
  <c r="AH37" i="9"/>
  <c r="Y38" i="9"/>
  <c r="Z38" i="9"/>
  <c r="AA38" i="9"/>
  <c r="AB38" i="9"/>
  <c r="AC38" i="9"/>
  <c r="AD38" i="9"/>
  <c r="AE38" i="9"/>
  <c r="AF38" i="9"/>
  <c r="AG38" i="9"/>
  <c r="AH38" i="9"/>
  <c r="Y39" i="9"/>
  <c r="Z39" i="9"/>
  <c r="AA39" i="9"/>
  <c r="AB39" i="9"/>
  <c r="AC39" i="9"/>
  <c r="AD39" i="9"/>
  <c r="AE39" i="9"/>
  <c r="AF39" i="9"/>
  <c r="AG39" i="9"/>
  <c r="AH39" i="9"/>
  <c r="Y40" i="9"/>
  <c r="Z40" i="9"/>
  <c r="AA40" i="9"/>
  <c r="AB40" i="9"/>
  <c r="AC40" i="9"/>
  <c r="AD40" i="9"/>
  <c r="AE40" i="9"/>
  <c r="AF40" i="9"/>
  <c r="AG40" i="9"/>
  <c r="AH40" i="9"/>
  <c r="Y41" i="9"/>
  <c r="Z41" i="9"/>
  <c r="AA41" i="9"/>
  <c r="AB41" i="9"/>
  <c r="AC41" i="9"/>
  <c r="AD41" i="9"/>
  <c r="AE41" i="9"/>
  <c r="AF41" i="9"/>
  <c r="AG41" i="9"/>
  <c r="AH41" i="9"/>
  <c r="Y42" i="9"/>
  <c r="Z42" i="9"/>
  <c r="AA42" i="9"/>
  <c r="AB42" i="9"/>
  <c r="AC42" i="9"/>
  <c r="AD42" i="9"/>
  <c r="AE42" i="9"/>
  <c r="AF42" i="9"/>
  <c r="AG42" i="9"/>
  <c r="AH42" i="9"/>
  <c r="Y43" i="9"/>
  <c r="Z43" i="9"/>
  <c r="AA43" i="9"/>
  <c r="AB43" i="9"/>
  <c r="AC43" i="9"/>
  <c r="AD43" i="9"/>
  <c r="AE43" i="9"/>
  <c r="AF43" i="9"/>
  <c r="AG43" i="9"/>
  <c r="AH43" i="9"/>
  <c r="Y44" i="9"/>
  <c r="Z44" i="9"/>
  <c r="AA44" i="9"/>
  <c r="AB44" i="9"/>
  <c r="AC44" i="9"/>
  <c r="AD44" i="9"/>
  <c r="AE44" i="9"/>
  <c r="AF44" i="9"/>
  <c r="AG44" i="9"/>
  <c r="AH44" i="9"/>
  <c r="Y45" i="9"/>
  <c r="Z45" i="9"/>
  <c r="AA45" i="9"/>
  <c r="AB45" i="9"/>
  <c r="AC45" i="9"/>
  <c r="AD45" i="9"/>
  <c r="AE45" i="9"/>
  <c r="AF45" i="9"/>
  <c r="AG45" i="9"/>
  <c r="AH45" i="9"/>
  <c r="Y46" i="9"/>
  <c r="Z46" i="9"/>
  <c r="AA46" i="9"/>
  <c r="AB46" i="9"/>
  <c r="AC46" i="9"/>
  <c r="AD46" i="9"/>
  <c r="AE46" i="9"/>
  <c r="AF46" i="9"/>
  <c r="AG46" i="9"/>
  <c r="AH46" i="9"/>
  <c r="Y47" i="9"/>
  <c r="Z47" i="9"/>
  <c r="AA47" i="9"/>
  <c r="AB47" i="9"/>
  <c r="AC47" i="9"/>
  <c r="AD47" i="9"/>
  <c r="AE47" i="9"/>
  <c r="AF47" i="9"/>
  <c r="AG47" i="9"/>
  <c r="AH47" i="9"/>
  <c r="Y48" i="9"/>
  <c r="Z48" i="9"/>
  <c r="AA48" i="9"/>
  <c r="AB48" i="9"/>
  <c r="AC48" i="9"/>
  <c r="AD48" i="9"/>
  <c r="AE48" i="9"/>
  <c r="AF48" i="9"/>
  <c r="AG48" i="9"/>
  <c r="AH48" i="9"/>
  <c r="Y49" i="9"/>
  <c r="Z49" i="9"/>
  <c r="AA49" i="9"/>
  <c r="AB49" i="9"/>
  <c r="AC49" i="9"/>
  <c r="AD49" i="9"/>
  <c r="AE49" i="9"/>
  <c r="AF49" i="9"/>
  <c r="AG49" i="9"/>
  <c r="AH49" i="9"/>
  <c r="Y50" i="9"/>
  <c r="Z50" i="9"/>
  <c r="AA50" i="9"/>
  <c r="AB50" i="9"/>
  <c r="AC50" i="9"/>
  <c r="AD50" i="9"/>
  <c r="AE50" i="9"/>
  <c r="AF50" i="9"/>
  <c r="AG50" i="9"/>
  <c r="AH50" i="9"/>
  <c r="Y51" i="9"/>
  <c r="Z51" i="9"/>
  <c r="AA51" i="9"/>
  <c r="AB51" i="9"/>
  <c r="AC51" i="9"/>
  <c r="AD51" i="9"/>
  <c r="AE51" i="9"/>
  <c r="AF51" i="9"/>
  <c r="AG51" i="9"/>
  <c r="AH51" i="9"/>
  <c r="Y52" i="9"/>
  <c r="Z52" i="9"/>
  <c r="AA52" i="9"/>
  <c r="AB52" i="9"/>
  <c r="AC52" i="9"/>
  <c r="AD52" i="9"/>
  <c r="AE52" i="9"/>
  <c r="AF52" i="9"/>
  <c r="AG52" i="9"/>
  <c r="AH52" i="9"/>
  <c r="Y53" i="9"/>
  <c r="Z53" i="9"/>
  <c r="AA53" i="9"/>
  <c r="AB53" i="9"/>
  <c r="AC53" i="9"/>
  <c r="AD53" i="9"/>
  <c r="AE53" i="9"/>
  <c r="AF53" i="9"/>
  <c r="AG53" i="9"/>
  <c r="AH53" i="9"/>
  <c r="Y54" i="9"/>
  <c r="Z54" i="9"/>
  <c r="AA54" i="9"/>
  <c r="AB54" i="9"/>
  <c r="AC54" i="9"/>
  <c r="AD54" i="9"/>
  <c r="AE54" i="9"/>
  <c r="AF54" i="9"/>
  <c r="AG54" i="9"/>
  <c r="AH54" i="9"/>
  <c r="Y55" i="9"/>
  <c r="Z55" i="9"/>
  <c r="AA55" i="9"/>
  <c r="AB55" i="9"/>
  <c r="AC55" i="9"/>
  <c r="AD55" i="9"/>
  <c r="AE55" i="9"/>
  <c r="AF55" i="9"/>
  <c r="AG55" i="9"/>
  <c r="AH55" i="9"/>
  <c r="Y56" i="9"/>
  <c r="Z56" i="9"/>
  <c r="AA56" i="9"/>
  <c r="AB56" i="9"/>
  <c r="AC56" i="9"/>
  <c r="AD56" i="9"/>
  <c r="AE56" i="9"/>
  <c r="AF56" i="9"/>
  <c r="AG56" i="9"/>
  <c r="AH56" i="9"/>
  <c r="Y57" i="9"/>
  <c r="Z57" i="9"/>
  <c r="AA57" i="9"/>
  <c r="AB57" i="9"/>
  <c r="AC57" i="9"/>
  <c r="AD57" i="9"/>
  <c r="AE57" i="9"/>
  <c r="AF57" i="9"/>
  <c r="AG57" i="9"/>
  <c r="AH57" i="9"/>
  <c r="Y58" i="9"/>
  <c r="Z58" i="9"/>
  <c r="AA58" i="9"/>
  <c r="AB58" i="9"/>
  <c r="AC58" i="9"/>
  <c r="AD58" i="9"/>
  <c r="AE58" i="9"/>
  <c r="AF58" i="9"/>
  <c r="AG58" i="9"/>
  <c r="AH58" i="9"/>
  <c r="Y59" i="9"/>
  <c r="Z59" i="9"/>
  <c r="AA59" i="9"/>
  <c r="AB59" i="9"/>
  <c r="AC59" i="9"/>
  <c r="AD59" i="9"/>
  <c r="AE59" i="9"/>
  <c r="AF59" i="9"/>
  <c r="AG59" i="9"/>
  <c r="AH59" i="9"/>
  <c r="Y60" i="9"/>
  <c r="Z60" i="9"/>
  <c r="AA60" i="9"/>
  <c r="AB60" i="9"/>
  <c r="AC60" i="9"/>
  <c r="AD60" i="9"/>
  <c r="AE60" i="9"/>
  <c r="AF60" i="9"/>
  <c r="AG60" i="9"/>
  <c r="AH60" i="9"/>
  <c r="Y61" i="9"/>
  <c r="Z61" i="9"/>
  <c r="AA61" i="9"/>
  <c r="AB61" i="9"/>
  <c r="AC61" i="9"/>
  <c r="AD61" i="9"/>
  <c r="AE61" i="9"/>
  <c r="AF61" i="9"/>
  <c r="AG61" i="9"/>
  <c r="AH61" i="9"/>
  <c r="Y62" i="9"/>
  <c r="Z62" i="9"/>
  <c r="AA62" i="9"/>
  <c r="AB62" i="9"/>
  <c r="AC62" i="9"/>
  <c r="AD62" i="9"/>
  <c r="AE62" i="9"/>
  <c r="AF62" i="9"/>
  <c r="AG62" i="9"/>
  <c r="AH62" i="9"/>
  <c r="Y63" i="9"/>
  <c r="Z63" i="9"/>
  <c r="AA63" i="9"/>
  <c r="AB63" i="9"/>
  <c r="AC63" i="9"/>
  <c r="AD63" i="9"/>
  <c r="AE63" i="9"/>
  <c r="AF63" i="9"/>
  <c r="AG63" i="9"/>
  <c r="AH63" i="9"/>
  <c r="Y64" i="9"/>
  <c r="Z64" i="9"/>
  <c r="AA64" i="9"/>
  <c r="AB64" i="9"/>
  <c r="AC64" i="9"/>
  <c r="AD64" i="9"/>
  <c r="AE64" i="9"/>
  <c r="AF64" i="9"/>
  <c r="AG64" i="9"/>
  <c r="AH64" i="9"/>
  <c r="Y65" i="9"/>
  <c r="Z65" i="9"/>
  <c r="AA65" i="9"/>
  <c r="AB65" i="9"/>
  <c r="AC65" i="9"/>
  <c r="AD65" i="9"/>
  <c r="AE65" i="9"/>
  <c r="AF65" i="9"/>
  <c r="AG65" i="9"/>
  <c r="AH65" i="9"/>
  <c r="Y66" i="9"/>
  <c r="Z66" i="9"/>
  <c r="AA66" i="9"/>
  <c r="AB66" i="9"/>
  <c r="AC66" i="9"/>
  <c r="AD66" i="9"/>
  <c r="AE66" i="9"/>
  <c r="AF66" i="9"/>
  <c r="AG66" i="9"/>
  <c r="AH66" i="9"/>
  <c r="Y67" i="9"/>
  <c r="Z67" i="9"/>
  <c r="AA67" i="9"/>
  <c r="AB67" i="9"/>
  <c r="AC67" i="9"/>
  <c r="AD67" i="9"/>
  <c r="AE67" i="9"/>
  <c r="AF67" i="9"/>
  <c r="AG67" i="9"/>
  <c r="AH67" i="9"/>
  <c r="Y68" i="9"/>
  <c r="Z68" i="9"/>
  <c r="AA68" i="9"/>
  <c r="AB68" i="9"/>
  <c r="AC68" i="9"/>
  <c r="AD68" i="9"/>
  <c r="AE68" i="9"/>
  <c r="AF68" i="9"/>
  <c r="AG68" i="9"/>
  <c r="AH68" i="9"/>
  <c r="Y69" i="9"/>
  <c r="Z69" i="9"/>
  <c r="AA69" i="9"/>
  <c r="AB69" i="9"/>
  <c r="AC69" i="9"/>
  <c r="AD69" i="9"/>
  <c r="AE69" i="9"/>
  <c r="AF69" i="9"/>
  <c r="AG69" i="9"/>
  <c r="AH69" i="9"/>
  <c r="Y70" i="9"/>
  <c r="Z70" i="9"/>
  <c r="AA70" i="9"/>
  <c r="AB70" i="9"/>
  <c r="AC70" i="9"/>
  <c r="AD70" i="9"/>
  <c r="AE70" i="9"/>
  <c r="AF70" i="9"/>
  <c r="AG70" i="9"/>
  <c r="AH70" i="9"/>
  <c r="Y71" i="9"/>
  <c r="Z71" i="9"/>
  <c r="AA71" i="9"/>
  <c r="AB71" i="9"/>
  <c r="AC71" i="9"/>
  <c r="AD71" i="9"/>
  <c r="AE71" i="9"/>
  <c r="AF71" i="9"/>
  <c r="AG71" i="9"/>
  <c r="AH71" i="9"/>
  <c r="Y72" i="9"/>
  <c r="Z72" i="9"/>
  <c r="AA72" i="9"/>
  <c r="AB72" i="9"/>
  <c r="AC72" i="9"/>
  <c r="AD72" i="9"/>
  <c r="AE72" i="9"/>
  <c r="AF72" i="9"/>
  <c r="AG72" i="9"/>
  <c r="AH72" i="9"/>
  <c r="Y73" i="9"/>
  <c r="Z73" i="9"/>
  <c r="AA73" i="9"/>
  <c r="AB73" i="9"/>
  <c r="AC73" i="9"/>
  <c r="AD73" i="9"/>
  <c r="AE73" i="9"/>
  <c r="AF73" i="9"/>
  <c r="AG73" i="9"/>
  <c r="AH73" i="9"/>
  <c r="Y74" i="9"/>
  <c r="Z74" i="9"/>
  <c r="AA74" i="9"/>
  <c r="AB74" i="9"/>
  <c r="AC74" i="9"/>
  <c r="AD74" i="9"/>
  <c r="AE74" i="9"/>
  <c r="AF74" i="9"/>
  <c r="AG74" i="9"/>
  <c r="AH74" i="9"/>
  <c r="Y75" i="9"/>
  <c r="Z75" i="9"/>
  <c r="AA75" i="9"/>
  <c r="AB75" i="9"/>
  <c r="AC75" i="9"/>
  <c r="AD75" i="9"/>
  <c r="AE75" i="9"/>
  <c r="AF75" i="9"/>
  <c r="AG75" i="9"/>
  <c r="AH75" i="9"/>
  <c r="Y76" i="9"/>
  <c r="Z76" i="9"/>
  <c r="AA76" i="9"/>
  <c r="AB76" i="9"/>
  <c r="AC76" i="9"/>
  <c r="AD76" i="9"/>
  <c r="AE76" i="9"/>
  <c r="AF76" i="9"/>
  <c r="AG76" i="9"/>
  <c r="AH76" i="9"/>
  <c r="Y77" i="9"/>
  <c r="Z77" i="9"/>
  <c r="AA77" i="9"/>
  <c r="AB77" i="9"/>
  <c r="AC77" i="9"/>
  <c r="AD77" i="9"/>
  <c r="AE77" i="9"/>
  <c r="AF77" i="9"/>
  <c r="AG77" i="9"/>
  <c r="AH77" i="9"/>
  <c r="Y78" i="9"/>
  <c r="Z78" i="9"/>
  <c r="AA78" i="9"/>
  <c r="AB78" i="9"/>
  <c r="AC78" i="9"/>
  <c r="AD78" i="9"/>
  <c r="AE78" i="9"/>
  <c r="AF78" i="9"/>
  <c r="AG78" i="9"/>
  <c r="AH78" i="9"/>
  <c r="AH3" i="9"/>
  <c r="AG3" i="9"/>
  <c r="AB3" i="9"/>
  <c r="AC3" i="9"/>
  <c r="AD3" i="9"/>
  <c r="AE3" i="9"/>
  <c r="AF3" i="9"/>
  <c r="AA3" i="9"/>
  <c r="Z3" i="9"/>
  <c r="Y3" i="9"/>
  <c r="U45" i="7"/>
  <c r="U46" i="7"/>
  <c r="U47" i="7"/>
  <c r="U44" i="7"/>
  <c r="T45" i="7"/>
  <c r="T46" i="7"/>
  <c r="T47" i="7"/>
  <c r="T48" i="7"/>
  <c r="T44" i="7"/>
  <c r="S45" i="7"/>
  <c r="S46" i="7"/>
  <c r="S47" i="7"/>
  <c r="S48" i="7"/>
  <c r="S44" i="7"/>
  <c r="R45" i="7"/>
  <c r="R46" i="7"/>
  <c r="R47" i="7"/>
  <c r="R48" i="7"/>
  <c r="R44" i="7"/>
  <c r="Q45" i="7"/>
  <c r="Q46" i="7"/>
  <c r="Q47" i="7"/>
  <c r="Q48" i="7"/>
  <c r="Q44" i="7"/>
  <c r="P45" i="7"/>
  <c r="P46" i="7"/>
  <c r="P47" i="7"/>
  <c r="P48" i="7"/>
  <c r="P44" i="7"/>
  <c r="O45" i="7"/>
  <c r="O46" i="7"/>
  <c r="O47" i="7"/>
  <c r="O48" i="7"/>
  <c r="O44" i="7"/>
  <c r="N45" i="7"/>
  <c r="N46" i="7"/>
  <c r="N47" i="7"/>
  <c r="N48" i="7"/>
  <c r="N44" i="7"/>
  <c r="U5" i="7"/>
  <c r="U6" i="7"/>
  <c r="U7" i="7"/>
  <c r="U4" i="7"/>
  <c r="T5" i="7"/>
  <c r="T6" i="7"/>
  <c r="T7" i="7"/>
  <c r="T8" i="7"/>
  <c r="T4" i="7"/>
  <c r="S5" i="7"/>
  <c r="S6" i="7"/>
  <c r="S7" i="7"/>
  <c r="S8" i="7"/>
  <c r="S4" i="7"/>
  <c r="R5" i="7"/>
  <c r="R6" i="7"/>
  <c r="R7" i="7"/>
  <c r="R8" i="7"/>
  <c r="R4" i="7"/>
  <c r="Q5" i="7"/>
  <c r="Q6" i="7"/>
  <c r="Q7" i="7"/>
  <c r="Q8" i="7"/>
  <c r="Q4" i="7"/>
  <c r="P5" i="7"/>
  <c r="P6" i="7"/>
  <c r="P7" i="7"/>
  <c r="P8" i="7"/>
  <c r="P4" i="7"/>
  <c r="O5" i="7"/>
  <c r="O6" i="7"/>
  <c r="O7" i="7"/>
  <c r="O8" i="7"/>
  <c r="O4" i="7"/>
  <c r="N5" i="7"/>
  <c r="N6" i="7"/>
  <c r="N7" i="7"/>
  <c r="N8" i="7"/>
  <c r="N4" i="7"/>
  <c r="H48" i="7"/>
  <c r="G48" i="7"/>
  <c r="F48" i="7"/>
  <c r="E48" i="7"/>
  <c r="D48" i="7"/>
  <c r="C48" i="7"/>
  <c r="B48" i="7"/>
  <c r="I47" i="7"/>
  <c r="H47" i="7"/>
  <c r="G47" i="7"/>
  <c r="F47" i="7"/>
  <c r="E47" i="7"/>
  <c r="D47" i="7"/>
  <c r="C47" i="7"/>
  <c r="B47" i="7"/>
  <c r="I46" i="7"/>
  <c r="H46" i="7"/>
  <c r="G46" i="7"/>
  <c r="F46" i="7"/>
  <c r="E46" i="7"/>
  <c r="D46" i="7"/>
  <c r="C46" i="7"/>
  <c r="B46" i="7"/>
  <c r="I45" i="7"/>
  <c r="H45" i="7"/>
  <c r="G45" i="7"/>
  <c r="F45" i="7"/>
  <c r="E45" i="7"/>
  <c r="D45" i="7"/>
  <c r="C45" i="7"/>
  <c r="B45" i="7"/>
  <c r="I44" i="7"/>
  <c r="H44" i="7"/>
  <c r="G44" i="7"/>
  <c r="F44" i="7"/>
  <c r="E44" i="7"/>
  <c r="D44" i="7"/>
  <c r="C44" i="7"/>
  <c r="B44" i="7"/>
  <c r="B4" i="7"/>
  <c r="C4" i="7"/>
  <c r="D4" i="7"/>
  <c r="E4" i="7"/>
  <c r="F4" i="7"/>
  <c r="G4" i="7"/>
  <c r="H4" i="7"/>
  <c r="I4" i="7"/>
  <c r="B6" i="7"/>
  <c r="B7" i="7"/>
  <c r="B8" i="7"/>
  <c r="C5" i="7"/>
  <c r="C6" i="7"/>
  <c r="C7" i="7"/>
  <c r="C8" i="7"/>
  <c r="D5" i="7"/>
  <c r="D6" i="7"/>
  <c r="D7" i="7"/>
  <c r="D8" i="7"/>
  <c r="E5" i="7"/>
  <c r="E6" i="7"/>
  <c r="E7" i="7"/>
  <c r="E8" i="7"/>
  <c r="F5" i="7"/>
  <c r="F6" i="7"/>
  <c r="F7" i="7"/>
  <c r="F8" i="7"/>
  <c r="G5" i="7"/>
  <c r="G6" i="7"/>
  <c r="G7" i="7"/>
  <c r="G8" i="7"/>
  <c r="H5" i="7"/>
  <c r="H6" i="7"/>
  <c r="H7" i="7"/>
  <c r="H8" i="7"/>
  <c r="I5" i="7"/>
  <c r="I6" i="7"/>
  <c r="I7" i="7"/>
  <c r="B5" i="7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S3" i="1"/>
  <c r="R3" i="1"/>
  <c r="P8" i="1"/>
  <c r="Q8" i="1"/>
  <c r="Q12" i="1" s="1"/>
  <c r="Q16" i="1" s="1"/>
  <c r="Q20" i="1" s="1"/>
  <c r="Q24" i="1" s="1"/>
  <c r="Q28" i="1" s="1"/>
  <c r="Q32" i="1" s="1"/>
  <c r="Q36" i="1" s="1"/>
  <c r="Q40" i="1" s="1"/>
  <c r="Q44" i="1" s="1"/>
  <c r="Q48" i="1" s="1"/>
  <c r="Q52" i="1" s="1"/>
  <c r="Q56" i="1" s="1"/>
  <c r="Q60" i="1" s="1"/>
  <c r="Q64" i="1" s="1"/>
  <c r="Q68" i="1" s="1"/>
  <c r="P9" i="1"/>
  <c r="Q9" i="1"/>
  <c r="P10" i="1"/>
  <c r="Q10" i="1"/>
  <c r="P11" i="1"/>
  <c r="Q11" i="1"/>
  <c r="P12" i="1"/>
  <c r="P13" i="1"/>
  <c r="Q13" i="1"/>
  <c r="P14" i="1"/>
  <c r="Q14" i="1"/>
  <c r="Q18" i="1" s="1"/>
  <c r="Q22" i="1" s="1"/>
  <c r="Q26" i="1" s="1"/>
  <c r="Q30" i="1" s="1"/>
  <c r="Q34" i="1" s="1"/>
  <c r="Q38" i="1" s="1"/>
  <c r="Q42" i="1" s="1"/>
  <c r="Q46" i="1" s="1"/>
  <c r="Q50" i="1" s="1"/>
  <c r="Q54" i="1" s="1"/>
  <c r="Q58" i="1" s="1"/>
  <c r="Q62" i="1" s="1"/>
  <c r="Q66" i="1" s="1"/>
  <c r="Q70" i="1" s="1"/>
  <c r="P15" i="1"/>
  <c r="Q15" i="1"/>
  <c r="P16" i="1"/>
  <c r="P17" i="1"/>
  <c r="Q17" i="1"/>
  <c r="P18" i="1"/>
  <c r="P19" i="1"/>
  <c r="Q19" i="1"/>
  <c r="P20" i="1"/>
  <c r="P21" i="1"/>
  <c r="Q21" i="1"/>
  <c r="P22" i="1"/>
  <c r="P23" i="1"/>
  <c r="Q23" i="1"/>
  <c r="P24" i="1"/>
  <c r="P25" i="1"/>
  <c r="Q25" i="1"/>
  <c r="P26" i="1"/>
  <c r="P27" i="1"/>
  <c r="Q27" i="1"/>
  <c r="P28" i="1"/>
  <c r="P29" i="1"/>
  <c r="Q29" i="1"/>
  <c r="P30" i="1"/>
  <c r="P31" i="1"/>
  <c r="Q31" i="1"/>
  <c r="P32" i="1"/>
  <c r="P33" i="1"/>
  <c r="Q33" i="1"/>
  <c r="P34" i="1"/>
  <c r="P35" i="1"/>
  <c r="Q35" i="1"/>
  <c r="P36" i="1"/>
  <c r="P37" i="1"/>
  <c r="Q37" i="1"/>
  <c r="P38" i="1"/>
  <c r="P39" i="1"/>
  <c r="Q39" i="1"/>
  <c r="P40" i="1"/>
  <c r="P41" i="1"/>
  <c r="Q41" i="1"/>
  <c r="P42" i="1"/>
  <c r="P43" i="1"/>
  <c r="Q43" i="1"/>
  <c r="P44" i="1"/>
  <c r="P45" i="1"/>
  <c r="Q45" i="1"/>
  <c r="P46" i="1"/>
  <c r="P47" i="1"/>
  <c r="Q47" i="1"/>
  <c r="P48" i="1"/>
  <c r="P49" i="1"/>
  <c r="Q49" i="1"/>
  <c r="P50" i="1"/>
  <c r="P51" i="1"/>
  <c r="Q51" i="1"/>
  <c r="P52" i="1"/>
  <c r="P53" i="1"/>
  <c r="Q53" i="1"/>
  <c r="P54" i="1"/>
  <c r="P55" i="1"/>
  <c r="Q55" i="1"/>
  <c r="P56" i="1"/>
  <c r="P57" i="1"/>
  <c r="Q57" i="1"/>
  <c r="P58" i="1"/>
  <c r="P59" i="1"/>
  <c r="Q59" i="1"/>
  <c r="P60" i="1"/>
  <c r="P61" i="1"/>
  <c r="Q61" i="1"/>
  <c r="P62" i="1"/>
  <c r="P63" i="1"/>
  <c r="Q63" i="1"/>
  <c r="P64" i="1"/>
  <c r="P65" i="1"/>
  <c r="Q65" i="1"/>
  <c r="P66" i="1"/>
  <c r="P67" i="1"/>
  <c r="Q67" i="1"/>
  <c r="P68" i="1"/>
  <c r="P69" i="1"/>
  <c r="Q69" i="1"/>
  <c r="P70" i="1"/>
  <c r="Q7" i="1"/>
  <c r="P7" i="1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C23" i="6"/>
  <c r="D27" i="6" s="1"/>
  <c r="C22" i="6"/>
  <c r="D26" i="6" s="1"/>
  <c r="C21" i="6"/>
  <c r="D25" i="6" s="1"/>
  <c r="C20" i="6"/>
  <c r="D24" i="6" s="1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F24" i="6" l="1"/>
  <c r="H24" i="6"/>
  <c r="AE69" i="8"/>
  <c r="AE67" i="8"/>
  <c r="AE65" i="8"/>
  <c r="AC64" i="8"/>
  <c r="AE63" i="8"/>
  <c r="AE61" i="8"/>
  <c r="AE59" i="8"/>
  <c r="AE57" i="8"/>
  <c r="AC56" i="8"/>
  <c r="AE55" i="8"/>
  <c r="AE53" i="8"/>
  <c r="AC52" i="8"/>
  <c r="AE51" i="8"/>
  <c r="AE49" i="8"/>
  <c r="AC48" i="8"/>
  <c r="AE47" i="8"/>
  <c r="AE45" i="8"/>
  <c r="AC44" i="8"/>
  <c r="AD7" i="8"/>
  <c r="AC7" i="8"/>
  <c r="AD72" i="8"/>
  <c r="AC72" i="8"/>
  <c r="AC70" i="8"/>
  <c r="AD51" i="8"/>
  <c r="AD47" i="8"/>
  <c r="AD67" i="8"/>
  <c r="AD63" i="8"/>
  <c r="AD59" i="8"/>
  <c r="AE10" i="8"/>
  <c r="AD9" i="8"/>
  <c r="AC9" i="8"/>
  <c r="AE8" i="8"/>
  <c r="AE6" i="8"/>
  <c r="AE71" i="8"/>
  <c r="AD66" i="8"/>
  <c r="AD65" i="8"/>
  <c r="AC65" i="8"/>
  <c r="AD62" i="8"/>
  <c r="AD61" i="8"/>
  <c r="AC61" i="8"/>
  <c r="AD58" i="8"/>
  <c r="AD57" i="8"/>
  <c r="AC57" i="8"/>
  <c r="AD54" i="8"/>
  <c r="AD53" i="8"/>
  <c r="AC53" i="8"/>
  <c r="AD50" i="8"/>
  <c r="AD49" i="8"/>
  <c r="AC49" i="8"/>
  <c r="AD46" i="8"/>
  <c r="AD45" i="8"/>
  <c r="AD11" i="8"/>
  <c r="AC11" i="8"/>
  <c r="AE11" i="8"/>
  <c r="AE9" i="8"/>
  <c r="AE7" i="8"/>
  <c r="AE72" i="8"/>
  <c r="AD71" i="8"/>
  <c r="AC71" i="8"/>
  <c r="AE70" i="8"/>
  <c r="AD68" i="8"/>
  <c r="AC68" i="8"/>
  <c r="AC66" i="8"/>
  <c r="AD64" i="8"/>
  <c r="AC62" i="8"/>
  <c r="AD60" i="8"/>
  <c r="AC60" i="8"/>
  <c r="AC58" i="8"/>
  <c r="AD56" i="8"/>
  <c r="AC54" i="8"/>
  <c r="AD52" i="8"/>
  <c r="AC50" i="8"/>
  <c r="AD48" i="8"/>
  <c r="AC46" i="8"/>
  <c r="AD10" i="8"/>
  <c r="AC10" i="8"/>
  <c r="AD8" i="8"/>
  <c r="AC8" i="8"/>
  <c r="AD6" i="8"/>
  <c r="AC6" i="8"/>
  <c r="AD70" i="8"/>
  <c r="AD69" i="8"/>
  <c r="AC69" i="8"/>
  <c r="AC67" i="8"/>
  <c r="AC63" i="8"/>
  <c r="AC59" i="8"/>
  <c r="AC45" i="8"/>
  <c r="AC41" i="8"/>
  <c r="AC37" i="8"/>
  <c r="AE43" i="8"/>
  <c r="AE41" i="8"/>
  <c r="AC40" i="8"/>
  <c r="AE39" i="8"/>
  <c r="AE37" i="8"/>
  <c r="AC36" i="8"/>
  <c r="AE35" i="8"/>
  <c r="AE33" i="8"/>
  <c r="AE31" i="8"/>
  <c r="AE29" i="8"/>
  <c r="AE27" i="8"/>
  <c r="AE25" i="8"/>
  <c r="AE23" i="8"/>
  <c r="AE21" i="8"/>
  <c r="AE19" i="8"/>
  <c r="AE17" i="8"/>
  <c r="AE15" i="8"/>
  <c r="AE13" i="8"/>
  <c r="AE80" i="8"/>
  <c r="AE79" i="8"/>
  <c r="AE78" i="8"/>
  <c r="AE77" i="8"/>
  <c r="AE76" i="8"/>
  <c r="AE75" i="8"/>
  <c r="AE74" i="8"/>
  <c r="AE73" i="8"/>
  <c r="AD44" i="8"/>
  <c r="AD43" i="8"/>
  <c r="AC42" i="8"/>
  <c r="AD40" i="8"/>
  <c r="AD39" i="8"/>
  <c r="AC38" i="8"/>
  <c r="AD36" i="8"/>
  <c r="AC34" i="8"/>
  <c r="AD32" i="8"/>
  <c r="AC32" i="8"/>
  <c r="AC30" i="8"/>
  <c r="AD28" i="8"/>
  <c r="AC28" i="8"/>
  <c r="AC26" i="8"/>
  <c r="AD24" i="8"/>
  <c r="AC24" i="8"/>
  <c r="AC22" i="8"/>
  <c r="AD20" i="8"/>
  <c r="AC20" i="8"/>
  <c r="AC18" i="8"/>
  <c r="AD16" i="8"/>
  <c r="AC16" i="8"/>
  <c r="AC14" i="8"/>
  <c r="AD12" i="8"/>
  <c r="AC12" i="8"/>
  <c r="AD77" i="8"/>
  <c r="AD73" i="8"/>
  <c r="AE58" i="8"/>
  <c r="AE56" i="8"/>
  <c r="AD55" i="8"/>
  <c r="AC55" i="8"/>
  <c r="AE54" i="8"/>
  <c r="AE52" i="8"/>
  <c r="AC51" i="8"/>
  <c r="AE50" i="8"/>
  <c r="AE48" i="8"/>
  <c r="AC47" i="8"/>
  <c r="AE46" i="8"/>
  <c r="AE44" i="8"/>
  <c r="AC43" i="8"/>
  <c r="AE42" i="8"/>
  <c r="AE40" i="8"/>
  <c r="AC39" i="8"/>
  <c r="AE38" i="8"/>
  <c r="AE36" i="8"/>
  <c r="AD35" i="8"/>
  <c r="AC35" i="8"/>
  <c r="AE34" i="8"/>
  <c r="AE32" i="8"/>
  <c r="AD31" i="8"/>
  <c r="AC31" i="8"/>
  <c r="AE30" i="8"/>
  <c r="AE28" i="8"/>
  <c r="AD27" i="8"/>
  <c r="AC27" i="8"/>
  <c r="AE26" i="8"/>
  <c r="AE24" i="8"/>
  <c r="AD23" i="8"/>
  <c r="AC23" i="8"/>
  <c r="AE22" i="8"/>
  <c r="AE20" i="8"/>
  <c r="AD19" i="8"/>
  <c r="AC19" i="8"/>
  <c r="AE18" i="8"/>
  <c r="AE16" i="8"/>
  <c r="AD15" i="8"/>
  <c r="AC15" i="8"/>
  <c r="AE14" i="8"/>
  <c r="AE12" i="8"/>
  <c r="AD80" i="8"/>
  <c r="AC80" i="8"/>
  <c r="AD76" i="8"/>
  <c r="AC76" i="8"/>
  <c r="F8" i="6"/>
  <c r="F6" i="6"/>
  <c r="F19" i="6" l="1"/>
  <c r="F21" i="6"/>
  <c r="F23" i="6"/>
  <c r="F10" i="6"/>
  <c r="F12" i="6"/>
  <c r="F14" i="6"/>
  <c r="F16" i="6"/>
  <c r="F18" i="6"/>
  <c r="F20" i="6"/>
  <c r="F22" i="6"/>
  <c r="F5" i="6"/>
  <c r="F7" i="6"/>
  <c r="F9" i="6"/>
  <c r="F11" i="6"/>
  <c r="F13" i="6"/>
  <c r="F15" i="6"/>
  <c r="F17" i="6"/>
  <c r="H5" i="6"/>
  <c r="H7" i="6"/>
  <c r="Z13" i="8"/>
  <c r="Z17" i="8" s="1"/>
  <c r="AA13" i="8"/>
  <c r="AA17" i="8" s="1"/>
  <c r="AA21" i="8" s="1"/>
  <c r="AA25" i="8" s="1"/>
  <c r="AA29" i="8" s="1"/>
  <c r="AA33" i="8" s="1"/>
  <c r="AA37" i="8" s="1"/>
  <c r="AA41" i="8" s="1"/>
  <c r="Z14" i="8"/>
  <c r="Z18" i="8" s="1"/>
  <c r="Z22" i="8" s="1"/>
  <c r="Z26" i="8" s="1"/>
  <c r="Z30" i="8" s="1"/>
  <c r="Z34" i="8" s="1"/>
  <c r="Z38" i="8" s="1"/>
  <c r="Z42" i="8" s="1"/>
  <c r="Z46" i="8" s="1"/>
  <c r="Z50" i="8" s="1"/>
  <c r="Z54" i="8" s="1"/>
  <c r="Z58" i="8" s="1"/>
  <c r="Z62" i="8" s="1"/>
  <c r="Z66" i="8" s="1"/>
  <c r="AA14" i="8"/>
  <c r="AA18" i="8" s="1"/>
  <c r="AA22" i="8" s="1"/>
  <c r="AA26" i="8" s="1"/>
  <c r="AA30" i="8" s="1"/>
  <c r="AA34" i="8" s="1"/>
  <c r="AA38" i="8" s="1"/>
  <c r="AA42" i="8" s="1"/>
  <c r="AA46" i="8" s="1"/>
  <c r="AA50" i="8" s="1"/>
  <c r="AA54" i="8" s="1"/>
  <c r="AA58" i="8" s="1"/>
  <c r="AA62" i="8" s="1"/>
  <c r="AA66" i="8" s="1"/>
  <c r="Z15" i="8"/>
  <c r="Z19" i="8" s="1"/>
  <c r="Z23" i="8" s="1"/>
  <c r="Z27" i="8" s="1"/>
  <c r="Z31" i="8" s="1"/>
  <c r="Z35" i="8" s="1"/>
  <c r="Z39" i="8" s="1"/>
  <c r="Z43" i="8" s="1"/>
  <c r="Z47" i="8" s="1"/>
  <c r="Z51" i="8" s="1"/>
  <c r="Z55" i="8" s="1"/>
  <c r="Z59" i="8" s="1"/>
  <c r="Z63" i="8" s="1"/>
  <c r="Z67" i="8" s="1"/>
  <c r="AA15" i="8"/>
  <c r="AA19" i="8" s="1"/>
  <c r="AA23" i="8" s="1"/>
  <c r="AA27" i="8" s="1"/>
  <c r="AA31" i="8" s="1"/>
  <c r="AA35" i="8" s="1"/>
  <c r="AA39" i="8" s="1"/>
  <c r="AA43" i="8" s="1"/>
  <c r="AA47" i="8" s="1"/>
  <c r="AA51" i="8" s="1"/>
  <c r="AA55" i="8" s="1"/>
  <c r="AA59" i="8" s="1"/>
  <c r="AA63" i="8" s="1"/>
  <c r="AA67" i="8" s="1"/>
  <c r="Z16" i="8"/>
  <c r="Z20" i="8" s="1"/>
  <c r="Z24" i="8" s="1"/>
  <c r="AA16" i="8"/>
  <c r="AA20" i="8" s="1"/>
  <c r="AA24" i="8" s="1"/>
  <c r="AA28" i="8" s="1"/>
  <c r="AA32" i="8" s="1"/>
  <c r="AA36" i="8" s="1"/>
  <c r="AA40" i="8" s="1"/>
  <c r="H10" i="6"/>
  <c r="H12" i="6"/>
  <c r="H14" i="6"/>
  <c r="H16" i="6"/>
  <c r="H18" i="6"/>
  <c r="H23" i="6"/>
  <c r="D10" i="6"/>
  <c r="D12" i="6"/>
  <c r="D14" i="6"/>
  <c r="D16" i="6"/>
  <c r="D18" i="6"/>
  <c r="D20" i="6"/>
  <c r="D22" i="6"/>
  <c r="D8" i="6"/>
  <c r="K63" i="8"/>
  <c r="D23" i="6"/>
  <c r="D21" i="6"/>
  <c r="H6" i="6"/>
  <c r="H8" i="6"/>
  <c r="D9" i="6"/>
  <c r="D11" i="6"/>
  <c r="D13" i="6"/>
  <c r="D15" i="6"/>
  <c r="D17" i="6"/>
  <c r="D19" i="6"/>
  <c r="K59" i="8"/>
  <c r="K9" i="8"/>
  <c r="J10" i="8"/>
  <c r="K10" i="8"/>
  <c r="J11" i="8"/>
  <c r="K11" i="8"/>
  <c r="K12" i="8"/>
  <c r="J14" i="8"/>
  <c r="K14" i="8"/>
  <c r="J15" i="8"/>
  <c r="K15" i="8"/>
  <c r="K17" i="8"/>
  <c r="J18" i="8"/>
  <c r="K18" i="8"/>
  <c r="K19" i="8"/>
  <c r="K20" i="8"/>
  <c r="K21" i="8"/>
  <c r="J22" i="8"/>
  <c r="K22" i="8"/>
  <c r="K23" i="8"/>
  <c r="K24" i="8"/>
  <c r="J26" i="8"/>
  <c r="K26" i="8"/>
  <c r="K27" i="8"/>
  <c r="K28" i="8"/>
  <c r="K29" i="8"/>
  <c r="J30" i="8"/>
  <c r="K30" i="8"/>
  <c r="K31" i="8"/>
  <c r="K32" i="8"/>
  <c r="K33" i="8"/>
  <c r="J34" i="8"/>
  <c r="K34" i="8"/>
  <c r="K35" i="8"/>
  <c r="K37" i="8"/>
  <c r="J38" i="8"/>
  <c r="K38" i="8"/>
  <c r="K39" i="8"/>
  <c r="J42" i="8"/>
  <c r="K42" i="8"/>
  <c r="K43" i="8"/>
  <c r="J46" i="8"/>
  <c r="K46" i="8"/>
  <c r="K47" i="8"/>
  <c r="K50" i="8"/>
  <c r="K54" i="8"/>
  <c r="K55" i="8"/>
  <c r="K51" i="8" l="1"/>
  <c r="K36" i="8"/>
  <c r="K16" i="8"/>
  <c r="K58" i="8"/>
  <c r="K62" i="8"/>
  <c r="K25" i="8"/>
  <c r="K13" i="8"/>
  <c r="AC5" i="8"/>
  <c r="AE5" i="8"/>
  <c r="K67" i="8"/>
  <c r="AA71" i="8"/>
  <c r="K71" i="8" s="1"/>
  <c r="K66" i="8"/>
  <c r="AA70" i="8"/>
  <c r="K70" i="8" s="1"/>
  <c r="J66" i="8"/>
  <c r="Z70" i="8"/>
  <c r="J70" i="8" s="1"/>
  <c r="J67" i="8"/>
  <c r="Z71" i="8"/>
  <c r="J71" i="8" s="1"/>
  <c r="H9" i="6"/>
  <c r="H22" i="6"/>
  <c r="H21" i="6"/>
  <c r="H19" i="6"/>
  <c r="H17" i="6"/>
  <c r="H15" i="6"/>
  <c r="H13" i="6"/>
  <c r="H11" i="6"/>
  <c r="AD5" i="8"/>
  <c r="Z21" i="8"/>
  <c r="J17" i="8"/>
  <c r="AA44" i="8"/>
  <c r="K40" i="8"/>
  <c r="Z28" i="8"/>
  <c r="J24" i="8"/>
  <c r="AA45" i="8"/>
  <c r="K41" i="8"/>
  <c r="J55" i="8"/>
  <c r="J54" i="8"/>
  <c r="J51" i="8"/>
  <c r="J50" i="8"/>
  <c r="J47" i="8"/>
  <c r="J43" i="8"/>
  <c r="J39" i="8"/>
  <c r="J35" i="8"/>
  <c r="J31" i="8"/>
  <c r="J27" i="8"/>
  <c r="J23" i="8"/>
  <c r="J20" i="8"/>
  <c r="J19" i="8"/>
  <c r="J16" i="8"/>
  <c r="J13" i="8"/>
  <c r="J12" i="8"/>
  <c r="J9" i="8"/>
  <c r="J59" i="8"/>
  <c r="J58" i="8"/>
  <c r="H20" i="6"/>
  <c r="J63" i="8"/>
  <c r="J62" i="8"/>
  <c r="AA49" i="8" l="1"/>
  <c r="K45" i="8"/>
  <c r="Z32" i="8"/>
  <c r="J28" i="8"/>
  <c r="AA48" i="8"/>
  <c r="K44" i="8"/>
  <c r="Z25" i="8"/>
  <c r="J21" i="8"/>
  <c r="J9" i="1" l="1"/>
  <c r="J7" i="1"/>
  <c r="Z29" i="8"/>
  <c r="J25" i="8"/>
  <c r="AA52" i="8"/>
  <c r="K48" i="8"/>
  <c r="Z36" i="8"/>
  <c r="J32" i="8"/>
  <c r="AA53" i="8"/>
  <c r="K49" i="8"/>
  <c r="J11" i="1" l="1"/>
  <c r="J13" i="1"/>
  <c r="AA57" i="8"/>
  <c r="K53" i="8"/>
  <c r="Z40" i="8"/>
  <c r="J36" i="8"/>
  <c r="AA56" i="8"/>
  <c r="K52" i="8"/>
  <c r="Z33" i="8"/>
  <c r="J29" i="8"/>
  <c r="K9" i="1" l="1"/>
  <c r="K7" i="1"/>
  <c r="Z37" i="8"/>
  <c r="J33" i="8"/>
  <c r="K10" i="1"/>
  <c r="K8" i="1"/>
  <c r="AA60" i="8"/>
  <c r="K56" i="8"/>
  <c r="Z44" i="8"/>
  <c r="J40" i="8"/>
  <c r="AA61" i="8"/>
  <c r="K57" i="8"/>
  <c r="J17" i="1"/>
  <c r="J15" i="1"/>
  <c r="J10" i="1" l="1"/>
  <c r="J8" i="1"/>
  <c r="AA65" i="8"/>
  <c r="K61" i="8"/>
  <c r="Z48" i="8"/>
  <c r="J44" i="8"/>
  <c r="AA64" i="8"/>
  <c r="K60" i="8"/>
  <c r="K12" i="1"/>
  <c r="K14" i="1"/>
  <c r="Z41" i="8"/>
  <c r="J37" i="8"/>
  <c r="K11" i="1"/>
  <c r="K13" i="1"/>
  <c r="J19" i="1"/>
  <c r="J21" i="1"/>
  <c r="J12" i="1" l="1"/>
  <c r="J14" i="1"/>
  <c r="K65" i="8"/>
  <c r="AA69" i="8"/>
  <c r="K69" i="8" s="1"/>
  <c r="J23" i="1"/>
  <c r="J25" i="1"/>
  <c r="K17" i="1"/>
  <c r="K15" i="1"/>
  <c r="Z45" i="8"/>
  <c r="J41" i="8"/>
  <c r="K18" i="1"/>
  <c r="K16" i="1"/>
  <c r="AA68" i="8"/>
  <c r="K64" i="8"/>
  <c r="Z52" i="8"/>
  <c r="J48" i="8"/>
  <c r="J18" i="1" l="1"/>
  <c r="J16" i="1"/>
  <c r="K68" i="8"/>
  <c r="AA72" i="8"/>
  <c r="K72" i="8" s="1"/>
  <c r="J52" i="8"/>
  <c r="Z56" i="8"/>
  <c r="K19" i="1"/>
  <c r="J29" i="1"/>
  <c r="J27" i="1"/>
  <c r="K20" i="1"/>
  <c r="K22" i="1"/>
  <c r="Z49" i="8"/>
  <c r="J45" i="8"/>
  <c r="K21" i="1"/>
  <c r="J20" i="1" l="1"/>
  <c r="J22" i="1"/>
  <c r="X8" i="9"/>
  <c r="X12" i="9" s="1"/>
  <c r="X16" i="9" s="1"/>
  <c r="X20" i="9" s="1"/>
  <c r="X24" i="9" s="1"/>
  <c r="X28" i="9" s="1"/>
  <c r="X32" i="9" s="1"/>
  <c r="X36" i="9" s="1"/>
  <c r="X40" i="9" s="1"/>
  <c r="X44" i="9" s="1"/>
  <c r="X48" i="9" s="1"/>
  <c r="X52" i="9" s="1"/>
  <c r="X56" i="9" s="1"/>
  <c r="X60" i="9" s="1"/>
  <c r="X64" i="9" s="1"/>
  <c r="X68" i="9" s="1"/>
  <c r="X72" i="9" s="1"/>
  <c r="X76" i="9" s="1"/>
  <c r="X10" i="9"/>
  <c r="X14" i="9" s="1"/>
  <c r="X18" i="9" s="1"/>
  <c r="X22" i="9" s="1"/>
  <c r="X26" i="9" s="1"/>
  <c r="X30" i="9" s="1"/>
  <c r="X34" i="9" s="1"/>
  <c r="X38" i="9" s="1"/>
  <c r="X42" i="9" s="1"/>
  <c r="X46" i="9" s="1"/>
  <c r="X50" i="9" s="1"/>
  <c r="X54" i="9" s="1"/>
  <c r="X58" i="9" s="1"/>
  <c r="X62" i="9" s="1"/>
  <c r="X66" i="9" s="1"/>
  <c r="X70" i="9" s="1"/>
  <c r="X74" i="9" s="1"/>
  <c r="X78" i="9" s="1"/>
  <c r="K26" i="1"/>
  <c r="K24" i="1"/>
  <c r="Z60" i="8"/>
  <c r="J56" i="8"/>
  <c r="K25" i="1"/>
  <c r="Z53" i="8"/>
  <c r="J49" i="8"/>
  <c r="J31" i="1"/>
  <c r="J33" i="1"/>
  <c r="K23" i="1"/>
  <c r="J26" i="1" l="1"/>
  <c r="J24" i="1"/>
  <c r="J37" i="1"/>
  <c r="J35" i="1"/>
  <c r="K28" i="1"/>
  <c r="K30" i="1"/>
  <c r="K27" i="1"/>
  <c r="Z57" i="8"/>
  <c r="J53" i="8"/>
  <c r="K29" i="1"/>
  <c r="W9" i="9"/>
  <c r="W13" i="9" s="1"/>
  <c r="W17" i="9" s="1"/>
  <c r="W21" i="9" s="1"/>
  <c r="W25" i="9" s="1"/>
  <c r="W29" i="9" s="1"/>
  <c r="W33" i="9" s="1"/>
  <c r="W37" i="9" s="1"/>
  <c r="W41" i="9" s="1"/>
  <c r="W45" i="9" s="1"/>
  <c r="W49" i="9" s="1"/>
  <c r="W53" i="9" s="1"/>
  <c r="W57" i="9" s="1"/>
  <c r="W61" i="9" s="1"/>
  <c r="W65" i="9" s="1"/>
  <c r="W69" i="9" s="1"/>
  <c r="W73" i="9" s="1"/>
  <c r="W77" i="9" s="1"/>
  <c r="W8" i="9"/>
  <c r="W12" i="9" s="1"/>
  <c r="W16" i="9" s="1"/>
  <c r="W20" i="9" s="1"/>
  <c r="W24" i="9" s="1"/>
  <c r="W28" i="9" s="1"/>
  <c r="W32" i="9" s="1"/>
  <c r="W36" i="9" s="1"/>
  <c r="W40" i="9" s="1"/>
  <c r="W44" i="9" s="1"/>
  <c r="W48" i="9" s="1"/>
  <c r="W52" i="9" s="1"/>
  <c r="W56" i="9" s="1"/>
  <c r="W60" i="9" s="1"/>
  <c r="W64" i="9" s="1"/>
  <c r="W68" i="9" s="1"/>
  <c r="W72" i="9" s="1"/>
  <c r="W76" i="9" s="1"/>
  <c r="W10" i="9"/>
  <c r="W14" i="9" s="1"/>
  <c r="W18" i="9" s="1"/>
  <c r="W22" i="9" s="1"/>
  <c r="W26" i="9" s="1"/>
  <c r="W30" i="9" s="1"/>
  <c r="W34" i="9" s="1"/>
  <c r="W38" i="9" s="1"/>
  <c r="W42" i="9" s="1"/>
  <c r="W46" i="9" s="1"/>
  <c r="W50" i="9" s="1"/>
  <c r="W54" i="9" s="1"/>
  <c r="W58" i="9" s="1"/>
  <c r="W62" i="9" s="1"/>
  <c r="W66" i="9" s="1"/>
  <c r="W70" i="9" s="1"/>
  <c r="W74" i="9" s="1"/>
  <c r="W78" i="9" s="1"/>
  <c r="Z64" i="8"/>
  <c r="J60" i="8"/>
  <c r="J28" i="1" l="1"/>
  <c r="J30" i="1"/>
  <c r="X9" i="9"/>
  <c r="X13" i="9" s="1"/>
  <c r="X17" i="9" s="1"/>
  <c r="X21" i="9" s="1"/>
  <c r="X25" i="9" s="1"/>
  <c r="X29" i="9" s="1"/>
  <c r="X33" i="9" s="1"/>
  <c r="X37" i="9" s="1"/>
  <c r="X41" i="9" s="1"/>
  <c r="X45" i="9" s="1"/>
  <c r="X49" i="9" s="1"/>
  <c r="X53" i="9" s="1"/>
  <c r="X57" i="9" s="1"/>
  <c r="X61" i="9" s="1"/>
  <c r="X65" i="9" s="1"/>
  <c r="X69" i="9" s="1"/>
  <c r="X73" i="9" s="1"/>
  <c r="X77" i="9" s="1"/>
  <c r="Z68" i="8"/>
  <c r="J64" i="8"/>
  <c r="W7" i="9"/>
  <c r="W11" i="9" s="1"/>
  <c r="W15" i="9" s="1"/>
  <c r="W19" i="9" s="1"/>
  <c r="W23" i="9" s="1"/>
  <c r="W27" i="9" s="1"/>
  <c r="W31" i="9" s="1"/>
  <c r="W35" i="9" s="1"/>
  <c r="W39" i="9" s="1"/>
  <c r="W43" i="9" s="1"/>
  <c r="W47" i="9" s="1"/>
  <c r="W51" i="9" s="1"/>
  <c r="W55" i="9" s="1"/>
  <c r="W59" i="9" s="1"/>
  <c r="W63" i="9" s="1"/>
  <c r="W67" i="9" s="1"/>
  <c r="W71" i="9" s="1"/>
  <c r="W75" i="9" s="1"/>
  <c r="K33" i="1"/>
  <c r="K32" i="1"/>
  <c r="Z61" i="8"/>
  <c r="J57" i="8"/>
  <c r="K31" i="1"/>
  <c r="K34" i="1"/>
  <c r="J39" i="1"/>
  <c r="J41" i="1"/>
  <c r="J34" i="1" l="1"/>
  <c r="J32" i="1"/>
  <c r="J68" i="8"/>
  <c r="Z72" i="8"/>
  <c r="J72" i="8" s="1"/>
  <c r="X7" i="9"/>
  <c r="X11" i="9" s="1"/>
  <c r="X15" i="9" s="1"/>
  <c r="X19" i="9" s="1"/>
  <c r="X23" i="9" s="1"/>
  <c r="X27" i="9" s="1"/>
  <c r="X31" i="9" s="1"/>
  <c r="X35" i="9" s="1"/>
  <c r="X39" i="9" s="1"/>
  <c r="X43" i="9" s="1"/>
  <c r="X47" i="9" s="1"/>
  <c r="X51" i="9" s="1"/>
  <c r="X55" i="9" s="1"/>
  <c r="X59" i="9" s="1"/>
  <c r="X63" i="9" s="1"/>
  <c r="X67" i="9" s="1"/>
  <c r="X71" i="9" s="1"/>
  <c r="X75" i="9" s="1"/>
  <c r="J45" i="1"/>
  <c r="J43" i="1"/>
  <c r="K35" i="1"/>
  <c r="K37" i="1"/>
  <c r="K38" i="1"/>
  <c r="Z65" i="8"/>
  <c r="J61" i="8"/>
  <c r="K36" i="1"/>
  <c r="K10" i="9"/>
  <c r="K8" i="9"/>
  <c r="J36" i="1" l="1"/>
  <c r="J38" i="1"/>
  <c r="J65" i="8"/>
  <c r="Z69" i="8"/>
  <c r="J69" i="8" s="1"/>
  <c r="K41" i="1"/>
  <c r="K39" i="1"/>
  <c r="K12" i="9"/>
  <c r="K14" i="9"/>
  <c r="J10" i="9"/>
  <c r="J8" i="9"/>
  <c r="J9" i="9"/>
  <c r="J7" i="9"/>
  <c r="K40" i="1"/>
  <c r="K42" i="1"/>
  <c r="J47" i="1"/>
  <c r="J49" i="1"/>
  <c r="J42" i="1" l="1"/>
  <c r="J40" i="1"/>
  <c r="K7" i="9"/>
  <c r="K9" i="9"/>
  <c r="J53" i="1"/>
  <c r="J51" i="1"/>
  <c r="K43" i="1"/>
  <c r="K45" i="1"/>
  <c r="K46" i="1"/>
  <c r="K44" i="1"/>
  <c r="J11" i="9"/>
  <c r="J13" i="9"/>
  <c r="J12" i="9"/>
  <c r="J14" i="9"/>
  <c r="K18" i="9"/>
  <c r="K16" i="9"/>
  <c r="K13" i="9" l="1"/>
  <c r="J44" i="1"/>
  <c r="J46" i="1"/>
  <c r="K11" i="9"/>
  <c r="K20" i="9"/>
  <c r="K22" i="9"/>
  <c r="J18" i="9"/>
  <c r="J16" i="9"/>
  <c r="J17" i="9"/>
  <c r="J15" i="9"/>
  <c r="K49" i="1"/>
  <c r="K47" i="1"/>
  <c r="K48" i="1"/>
  <c r="K50" i="1"/>
  <c r="J55" i="1"/>
  <c r="J57" i="1"/>
  <c r="J50" i="1" l="1"/>
  <c r="J48" i="1"/>
  <c r="K15" i="9"/>
  <c r="K17" i="9"/>
  <c r="J61" i="1"/>
  <c r="J59" i="1"/>
  <c r="K51" i="1"/>
  <c r="K53" i="1"/>
  <c r="K54" i="1"/>
  <c r="K52" i="1"/>
  <c r="J19" i="9"/>
  <c r="J21" i="9"/>
  <c r="J20" i="9"/>
  <c r="J22" i="9"/>
  <c r="K26" i="9"/>
  <c r="K24" i="9"/>
  <c r="K21" i="9" l="1"/>
  <c r="K19" i="9"/>
  <c r="J52" i="1"/>
  <c r="J54" i="1"/>
  <c r="K57" i="1"/>
  <c r="K55" i="1"/>
  <c r="K28" i="9"/>
  <c r="K30" i="9"/>
  <c r="J26" i="9"/>
  <c r="J24" i="9"/>
  <c r="J25" i="9"/>
  <c r="J23" i="9"/>
  <c r="K56" i="1"/>
  <c r="K58" i="1"/>
  <c r="J63" i="1" l="1"/>
  <c r="J67" i="1"/>
  <c r="J58" i="1"/>
  <c r="J56" i="1"/>
  <c r="J65" i="1"/>
  <c r="J69" i="1"/>
  <c r="K23" i="9"/>
  <c r="K25" i="9"/>
  <c r="K62" i="1"/>
  <c r="K60" i="1"/>
  <c r="J27" i="9"/>
  <c r="J29" i="9"/>
  <c r="J28" i="9"/>
  <c r="J30" i="9"/>
  <c r="K34" i="9"/>
  <c r="K32" i="9"/>
  <c r="K59" i="1"/>
  <c r="K61" i="1"/>
  <c r="K65" i="1" l="1"/>
  <c r="K69" i="1"/>
  <c r="K29" i="9"/>
  <c r="K27" i="9"/>
  <c r="J60" i="1"/>
  <c r="J62" i="1"/>
  <c r="K63" i="1"/>
  <c r="K67" i="1"/>
  <c r="K64" i="1"/>
  <c r="K68" i="1"/>
  <c r="K66" i="1"/>
  <c r="K70" i="1"/>
  <c r="K38" i="9"/>
  <c r="J34" i="9"/>
  <c r="J32" i="9"/>
  <c r="J33" i="9"/>
  <c r="J31" i="9"/>
  <c r="K36" i="9"/>
  <c r="J70" i="1" l="1"/>
  <c r="J66" i="1"/>
  <c r="J68" i="1"/>
  <c r="J64" i="1"/>
  <c r="K31" i="9"/>
  <c r="K33" i="9"/>
  <c r="K40" i="9"/>
  <c r="J35" i="9"/>
  <c r="J37" i="9"/>
  <c r="J36" i="9"/>
  <c r="J38" i="9"/>
  <c r="K42" i="9"/>
  <c r="K35" i="9" l="1"/>
  <c r="K37" i="9"/>
  <c r="K46" i="9"/>
  <c r="K44" i="9"/>
  <c r="J42" i="9"/>
  <c r="J40" i="9"/>
  <c r="J41" i="9"/>
  <c r="J39" i="9"/>
  <c r="K41" i="9" l="1"/>
  <c r="K39" i="9"/>
  <c r="J43" i="9"/>
  <c r="J45" i="9"/>
  <c r="J44" i="9"/>
  <c r="J46" i="9"/>
  <c r="K48" i="9"/>
  <c r="K50" i="9"/>
  <c r="K43" i="9" l="1"/>
  <c r="K45" i="9"/>
  <c r="K54" i="9"/>
  <c r="K52" i="9"/>
  <c r="J50" i="9"/>
  <c r="J48" i="9"/>
  <c r="J49" i="9"/>
  <c r="J47" i="9"/>
  <c r="K49" i="9" l="1"/>
  <c r="K47" i="9"/>
  <c r="J51" i="9"/>
  <c r="J53" i="9"/>
  <c r="J52" i="9"/>
  <c r="J54" i="9"/>
  <c r="K56" i="9"/>
  <c r="K58" i="9"/>
  <c r="K51" i="9" l="1"/>
  <c r="K53" i="9"/>
  <c r="K62" i="9"/>
  <c r="K60" i="9"/>
  <c r="J58" i="9"/>
  <c r="J56" i="9"/>
  <c r="J57" i="9"/>
  <c r="J55" i="9"/>
  <c r="K64" i="9" l="1"/>
  <c r="K68" i="9"/>
  <c r="K66" i="9"/>
  <c r="K70" i="9"/>
  <c r="K57" i="9"/>
  <c r="K55" i="9"/>
  <c r="J59" i="9"/>
  <c r="J61" i="9"/>
  <c r="J60" i="9"/>
  <c r="J62" i="9"/>
  <c r="J66" i="9" l="1"/>
  <c r="J70" i="9"/>
  <c r="J64" i="9"/>
  <c r="J68" i="9"/>
  <c r="J65" i="9"/>
  <c r="J69" i="9"/>
  <c r="J63" i="9"/>
  <c r="J67" i="9"/>
  <c r="K59" i="9"/>
  <c r="K61" i="9"/>
  <c r="K65" i="9" l="1"/>
  <c r="K69" i="9"/>
  <c r="K63" i="9"/>
  <c r="K67" i="9"/>
</calcChain>
</file>

<file path=xl/sharedStrings.xml><?xml version="1.0" encoding="utf-8"?>
<sst xmlns="http://schemas.openxmlformats.org/spreadsheetml/2006/main" count="674" uniqueCount="187">
  <si>
    <t>実質原系列</t>
  </si>
  <si>
    <t>&lt;参考&gt;</t>
  </si>
  <si>
    <t>Real Gross Domestic Product (original series)</t>
  </si>
  <si>
    <t>&lt;cf&gt;</t>
  </si>
  <si>
    <t>国内総生産(支出側)</t>
  </si>
  <si>
    <t>民間住宅</t>
  </si>
  <si>
    <t>民間在庫品増加</t>
  </si>
  <si>
    <t>公的在庫品増加</t>
  </si>
  <si>
    <t>財貨・サービス</t>
  </si>
  <si>
    <t>開差</t>
  </si>
  <si>
    <t>交易利得</t>
  </si>
  <si>
    <t>国内総所得</t>
  </si>
  <si>
    <t>海外からの所得</t>
  </si>
  <si>
    <t>国民総所得</t>
  </si>
  <si>
    <t>国内需要</t>
  </si>
  <si>
    <t>民間需要</t>
  </si>
  <si>
    <t>公的需要</t>
  </si>
  <si>
    <t>家計最終消費支出</t>
  </si>
  <si>
    <t>純輸出</t>
  </si>
  <si>
    <t>輸出</t>
  </si>
  <si>
    <t>輸入</t>
  </si>
  <si>
    <t>純受取</t>
  </si>
  <si>
    <t>受取</t>
  </si>
  <si>
    <t>支払</t>
  </si>
  <si>
    <t>除く持ち家の帰属家賃</t>
  </si>
  <si>
    <t>Goods &amp; Services</t>
  </si>
  <si>
    <t>Residual</t>
  </si>
  <si>
    <t>GDI</t>
  </si>
  <si>
    <t>GNI</t>
  </si>
  <si>
    <t>Net Exports</t>
  </si>
  <si>
    <t>Exports</t>
  </si>
  <si>
    <t>Imports</t>
  </si>
  <si>
    <t>Net</t>
  </si>
  <si>
    <t>Receipt</t>
  </si>
  <si>
    <t>Payment</t>
  </si>
  <si>
    <t>1994/ 1- 3.</t>
  </si>
  <si>
    <t>4- 6.</t>
  </si>
  <si>
    <t>7- 9.</t>
  </si>
  <si>
    <t>10-12.</t>
  </si>
  <si>
    <t>1995/ 1- 3.</t>
  </si>
  <si>
    <t>1996/ 1- 3.</t>
  </si>
  <si>
    <t>1997/ 1- 3.</t>
  </si>
  <si>
    <t>1998/ 1- 3.</t>
  </si>
  <si>
    <t>1999/ 1- 3.</t>
  </si>
  <si>
    <t>2000/ 1- 3.</t>
  </si>
  <si>
    <t>2001/ 1- 3.</t>
  </si>
  <si>
    <t>2002/ 1- 3.</t>
  </si>
  <si>
    <t>2003/ 1- 3.</t>
  </si>
  <si>
    <t>2004/ 1- 3.</t>
  </si>
  <si>
    <t>2005/ 1- 3.</t>
  </si>
  <si>
    <t>2006/ 1- 3.</t>
  </si>
  <si>
    <t>実質季節調整系列</t>
  </si>
  <si>
    <t>Real Gross Domestic Product (seasonally adjusted series)</t>
  </si>
  <si>
    <t>原系列</t>
    <rPh sb="0" eb="1">
      <t>ゲン</t>
    </rPh>
    <rPh sb="1" eb="3">
      <t>ケイレツ</t>
    </rPh>
    <phoneticPr fontId="2"/>
  </si>
  <si>
    <t>1-3月</t>
    <rPh sb="3" eb="4">
      <t>ガツ</t>
    </rPh>
    <phoneticPr fontId="2"/>
  </si>
  <si>
    <t>4-6月</t>
    <rPh sb="3" eb="4">
      <t>ガツ</t>
    </rPh>
    <phoneticPr fontId="2"/>
  </si>
  <si>
    <t>7-9月</t>
    <rPh sb="3" eb="4">
      <t>ガツ</t>
    </rPh>
    <phoneticPr fontId="2"/>
  </si>
  <si>
    <t>10-12月</t>
    <rPh sb="5" eb="6">
      <t>ガツ</t>
    </rPh>
    <phoneticPr fontId="2"/>
  </si>
  <si>
    <t>実質GDP成長率</t>
    <rPh sb="0" eb="2">
      <t>ジッシツ</t>
    </rPh>
    <rPh sb="5" eb="8">
      <t>セイチョウリツ</t>
    </rPh>
    <phoneticPr fontId="2"/>
  </si>
  <si>
    <t>（兆円）</t>
    <rPh sb="1" eb="3">
      <t>チョウエン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</si>
  <si>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</si>
  <si>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</si>
  <si>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（％）</t>
    <phoneticPr fontId="2"/>
  </si>
  <si>
    <t>季節調整済
系列</t>
    <rPh sb="0" eb="2">
      <t>キセツ</t>
    </rPh>
    <rPh sb="2" eb="4">
      <t>チョウセイ</t>
    </rPh>
    <rPh sb="4" eb="5">
      <t>ズ</t>
    </rPh>
    <rPh sb="6" eb="8">
      <t>ケイレツ</t>
    </rPh>
    <phoneticPr fontId="2"/>
  </si>
  <si>
    <r>
      <t xml:space="preserve">実質GDP
</t>
    </r>
    <r>
      <rPr>
        <u/>
        <sz val="14"/>
        <color indexed="10"/>
        <rFont val="ＭＳ Ｐゴシック"/>
        <family val="3"/>
        <charset val="128"/>
      </rPr>
      <t>原系列</t>
    </r>
    <rPh sb="0" eb="2">
      <t>ジッシツ</t>
    </rPh>
    <rPh sb="6" eb="7">
      <t>ゲン</t>
    </rPh>
    <rPh sb="7" eb="9">
      <t>ケイレツ</t>
    </rPh>
    <phoneticPr fontId="2"/>
  </si>
  <si>
    <r>
      <t>成長率
（</t>
    </r>
    <r>
      <rPr>
        <u/>
        <sz val="14"/>
        <color indexed="10"/>
        <rFont val="ＭＳ Ｐゴシック"/>
        <family val="3"/>
        <charset val="128"/>
      </rPr>
      <t>前年同期比</t>
    </r>
    <r>
      <rPr>
        <sz val="14"/>
        <rFont val="ＭＳ Ｐゴシック"/>
        <family val="3"/>
        <charset val="128"/>
      </rPr>
      <t>）</t>
    </r>
    <rPh sb="0" eb="3">
      <t>セイチョウリツ</t>
    </rPh>
    <rPh sb="5" eb="7">
      <t>ゼンネン</t>
    </rPh>
    <rPh sb="7" eb="10">
      <t>ドウキヒ</t>
    </rPh>
    <phoneticPr fontId="2"/>
  </si>
  <si>
    <r>
      <t>成長率
（</t>
    </r>
    <r>
      <rPr>
        <u/>
        <sz val="14"/>
        <color indexed="10"/>
        <rFont val="ＭＳ Ｐゴシック"/>
        <family val="3"/>
        <charset val="128"/>
      </rPr>
      <t>前期比年率</t>
    </r>
    <r>
      <rPr>
        <sz val="14"/>
        <rFont val="ＭＳ Ｐゴシック"/>
        <family val="3"/>
        <charset val="128"/>
      </rPr>
      <t>）</t>
    </r>
    <rPh sb="0" eb="3">
      <t>セイチョウリツ</t>
    </rPh>
    <rPh sb="5" eb="6">
      <t>マエ</t>
    </rPh>
    <rPh sb="6" eb="7">
      <t>キ</t>
    </rPh>
    <rPh sb="7" eb="8">
      <t>ヒ</t>
    </rPh>
    <rPh sb="8" eb="10">
      <t>ネンリツ</t>
    </rPh>
    <phoneticPr fontId="2"/>
  </si>
  <si>
    <t>GDP</t>
    <phoneticPr fontId="2"/>
  </si>
  <si>
    <t>原型列</t>
    <rPh sb="0" eb="2">
      <t>ゲンケイ</t>
    </rPh>
    <rPh sb="2" eb="3">
      <t>レツ</t>
    </rPh>
    <phoneticPr fontId="2"/>
  </si>
  <si>
    <t>季節調整系列</t>
    <rPh sb="0" eb="2">
      <t>キセツ</t>
    </rPh>
    <rPh sb="2" eb="4">
      <t>チョウセイ</t>
    </rPh>
    <rPh sb="4" eb="6">
      <t>ケイレツ</t>
    </rPh>
    <phoneticPr fontId="2"/>
  </si>
  <si>
    <t>家計消費</t>
    <rPh sb="0" eb="2">
      <t>カケイ</t>
    </rPh>
    <rPh sb="2" eb="4">
      <t>ショウヒ</t>
    </rPh>
    <phoneticPr fontId="2"/>
  </si>
  <si>
    <t>前年同期比</t>
    <rPh sb="0" eb="2">
      <t>ゼンネン</t>
    </rPh>
    <rPh sb="2" eb="5">
      <t>ドウキヒ</t>
    </rPh>
    <phoneticPr fontId="2"/>
  </si>
  <si>
    <t>前期比年率</t>
    <rPh sb="0" eb="3">
      <t>ゼンキヒ</t>
    </rPh>
    <rPh sb="3" eb="5">
      <t>ネンリツ</t>
    </rPh>
    <phoneticPr fontId="2"/>
  </si>
  <si>
    <t>Q1</t>
    <phoneticPr fontId="2"/>
  </si>
  <si>
    <t>Q2</t>
    <phoneticPr fontId="2"/>
  </si>
  <si>
    <t>Q3</t>
    <phoneticPr fontId="2"/>
  </si>
  <si>
    <t>Q4</t>
    <phoneticPr fontId="2"/>
  </si>
  <si>
    <t>GDP</t>
    <phoneticPr fontId="2"/>
  </si>
  <si>
    <t>民需</t>
    <rPh sb="0" eb="2">
      <t>ミンジュ</t>
    </rPh>
    <phoneticPr fontId="2"/>
  </si>
  <si>
    <t>公需</t>
    <rPh sb="0" eb="1">
      <t>コウ</t>
    </rPh>
    <rPh sb="1" eb="2">
      <t>モトメ</t>
    </rPh>
    <phoneticPr fontId="2"/>
  </si>
  <si>
    <t>外需</t>
    <rPh sb="0" eb="2">
      <t>ガイジュ</t>
    </rPh>
    <phoneticPr fontId="2"/>
  </si>
  <si>
    <t>民間消費</t>
    <rPh sb="0" eb="2">
      <t>ミンカン</t>
    </rPh>
    <rPh sb="2" eb="4">
      <t>ショウヒ</t>
    </rPh>
    <phoneticPr fontId="2"/>
  </si>
  <si>
    <t>住宅投資</t>
    <rPh sb="0" eb="2">
      <t>ジュウタク</t>
    </rPh>
    <rPh sb="2" eb="4">
      <t>トウシ</t>
    </rPh>
    <phoneticPr fontId="2"/>
  </si>
  <si>
    <t>設備投資</t>
    <rPh sb="0" eb="2">
      <t>セツビ</t>
    </rPh>
    <rPh sb="2" eb="4">
      <t>トウシ</t>
    </rPh>
    <phoneticPr fontId="2"/>
  </si>
  <si>
    <t>在庫投資</t>
    <rPh sb="0" eb="2">
      <t>ザイコ</t>
    </rPh>
    <rPh sb="2" eb="4">
      <t>トウシ</t>
    </rPh>
    <phoneticPr fontId="2"/>
  </si>
  <si>
    <t>政府消費</t>
    <rPh sb="0" eb="2">
      <t>セイフ</t>
    </rPh>
    <rPh sb="2" eb="4">
      <t>ショウヒ</t>
    </rPh>
    <phoneticPr fontId="2"/>
  </si>
  <si>
    <t>政府投資</t>
    <rPh sb="0" eb="2">
      <t>セイフ</t>
    </rPh>
    <rPh sb="2" eb="4">
      <t>トウシ</t>
    </rPh>
    <phoneticPr fontId="2"/>
  </si>
  <si>
    <t>政府在庫</t>
    <rPh sb="0" eb="2">
      <t>セイフ</t>
    </rPh>
    <rPh sb="2" eb="4">
      <t>ザイコ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</si>
  <si>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</si>
  <si>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</si>
  <si>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実額</t>
    <rPh sb="0" eb="2">
      <t>ジツガク</t>
    </rPh>
    <phoneticPr fontId="2"/>
  </si>
  <si>
    <t>成長率の要因分解</t>
    <rPh sb="0" eb="3">
      <t>セイチョウリツ</t>
    </rPh>
    <rPh sb="4" eb="6">
      <t>ヨウイン</t>
    </rPh>
    <rPh sb="6" eb="8">
      <t>ブンカイ</t>
    </rPh>
    <phoneticPr fontId="2"/>
  </si>
  <si>
    <t>成長率（前年同期比）</t>
    <rPh sb="0" eb="3">
      <t>セイチョウリツ</t>
    </rPh>
    <rPh sb="4" eb="6">
      <t>ゼンネン</t>
    </rPh>
    <rPh sb="6" eb="9">
      <t>ドウキヒ</t>
    </rPh>
    <phoneticPr fontId="2"/>
  </si>
  <si>
    <t>-</t>
  </si>
  <si>
    <t>景気基準日付</t>
    <rPh sb="0" eb="2">
      <t>ケイキ</t>
    </rPh>
    <rPh sb="2" eb="4">
      <t>キジュン</t>
    </rPh>
    <rPh sb="4" eb="6">
      <t>ヒヅケ</t>
    </rPh>
    <phoneticPr fontId="2"/>
  </si>
  <si>
    <t>不況期</t>
    <rPh sb="0" eb="3">
      <t>フキョウキ</t>
    </rPh>
    <phoneticPr fontId="2"/>
  </si>
  <si>
    <t>97Q2</t>
    <phoneticPr fontId="2"/>
  </si>
  <si>
    <t>99Q1</t>
    <phoneticPr fontId="2"/>
  </si>
  <si>
    <t>00Q4</t>
    <phoneticPr fontId="2"/>
  </si>
  <si>
    <t>02Q1</t>
    <phoneticPr fontId="2"/>
  </si>
  <si>
    <t>2007/ 1- 3.</t>
  </si>
  <si>
    <t>2007年</t>
    <rPh sb="4" eb="5">
      <t>ネン</t>
    </rPh>
    <phoneticPr fontId="2"/>
  </si>
  <si>
    <t>民需要因</t>
    <rPh sb="0" eb="2">
      <t>ミンジュ</t>
    </rPh>
    <rPh sb="2" eb="4">
      <t>ヨウイン</t>
    </rPh>
    <phoneticPr fontId="2"/>
  </si>
  <si>
    <t>公需要因</t>
    <rPh sb="0" eb="1">
      <t>コウ</t>
    </rPh>
    <rPh sb="1" eb="2">
      <t>モトメ</t>
    </rPh>
    <rPh sb="2" eb="4">
      <t>ヨウイン</t>
    </rPh>
    <phoneticPr fontId="2"/>
  </si>
  <si>
    <t>外需要因</t>
    <rPh sb="0" eb="2">
      <t>ガイジュ</t>
    </rPh>
    <rPh sb="2" eb="4">
      <t>ヨウイン</t>
    </rPh>
    <phoneticPr fontId="2"/>
  </si>
  <si>
    <t>民間消費要因</t>
    <rPh sb="0" eb="2">
      <t>ミンカン</t>
    </rPh>
    <rPh sb="2" eb="4">
      <t>ショウヒ</t>
    </rPh>
    <rPh sb="4" eb="6">
      <t>ヨウイン</t>
    </rPh>
    <phoneticPr fontId="2"/>
  </si>
  <si>
    <t>住宅投資要因</t>
    <rPh sb="0" eb="2">
      <t>ジュウタク</t>
    </rPh>
    <rPh sb="2" eb="4">
      <t>トウシ</t>
    </rPh>
    <rPh sb="4" eb="6">
      <t>ヨウイン</t>
    </rPh>
    <phoneticPr fontId="2"/>
  </si>
  <si>
    <t>設備投資要因</t>
    <rPh sb="0" eb="2">
      <t>セツビ</t>
    </rPh>
    <rPh sb="2" eb="4">
      <t>トウシ</t>
    </rPh>
    <rPh sb="4" eb="6">
      <t>ヨウイン</t>
    </rPh>
    <phoneticPr fontId="2"/>
  </si>
  <si>
    <t>在庫投資要因</t>
    <rPh sb="0" eb="2">
      <t>ザイコ</t>
    </rPh>
    <rPh sb="2" eb="4">
      <t>トウシ</t>
    </rPh>
    <rPh sb="4" eb="6">
      <t>ヨウイン</t>
    </rPh>
    <phoneticPr fontId="2"/>
  </si>
  <si>
    <t>政府消費要因</t>
    <rPh sb="0" eb="2">
      <t>セイフ</t>
    </rPh>
    <rPh sb="2" eb="4">
      <t>ショウヒ</t>
    </rPh>
    <rPh sb="4" eb="6">
      <t>ヨウイン</t>
    </rPh>
    <phoneticPr fontId="2"/>
  </si>
  <si>
    <t>政府投資要因</t>
    <rPh sb="0" eb="2">
      <t>セイフ</t>
    </rPh>
    <rPh sb="2" eb="4">
      <t>トウシ</t>
    </rPh>
    <rPh sb="4" eb="6">
      <t>ヨウイン</t>
    </rPh>
    <phoneticPr fontId="2"/>
  </si>
  <si>
    <t>政府在庫要因</t>
    <rPh sb="0" eb="2">
      <t>セイフ</t>
    </rPh>
    <rPh sb="2" eb="4">
      <t>ザイコ</t>
    </rPh>
    <rPh sb="4" eb="6">
      <t>ヨウイン</t>
    </rPh>
    <phoneticPr fontId="2"/>
  </si>
  <si>
    <t>輸出要因</t>
    <rPh sb="0" eb="2">
      <t>ユシュツ</t>
    </rPh>
    <rPh sb="2" eb="4">
      <t>ヨウイン</t>
    </rPh>
    <phoneticPr fontId="2"/>
  </si>
  <si>
    <t>輸入要因</t>
    <rPh sb="0" eb="2">
      <t>ユニュウ</t>
    </rPh>
    <rPh sb="2" eb="4">
      <t>ヨウイン</t>
    </rPh>
    <phoneticPr fontId="2"/>
  </si>
  <si>
    <t>2008年</t>
    <rPh sb="4" eb="5">
      <t>ネン</t>
    </rPh>
    <phoneticPr fontId="2"/>
  </si>
  <si>
    <t>2008/ 1- 3.</t>
  </si>
  <si>
    <t>2009/ 1- 3.</t>
  </si>
  <si>
    <t>2009年</t>
    <rPh sb="4" eb="5">
      <t>ネン</t>
    </rPh>
    <phoneticPr fontId="2"/>
  </si>
  <si>
    <t>（単位：兆円、2000年価格）</t>
    <rPh sb="1" eb="3">
      <t>タンイ</t>
    </rPh>
    <rPh sb="4" eb="6">
      <t>チョウエン</t>
    </rPh>
    <rPh sb="11" eb="12">
      <t>ネン</t>
    </rPh>
    <rPh sb="12" eb="14">
      <t>カカク</t>
    </rPh>
    <phoneticPr fontId="2"/>
  </si>
  <si>
    <t>民間最終消費支出</t>
  </si>
  <si>
    <t>民間企業設備</t>
  </si>
  <si>
    <t>政府最終消費支出</t>
  </si>
  <si>
    <t>公的固定資本形成</t>
  </si>
  <si>
    <t>総固定資本形成</t>
  </si>
  <si>
    <t>PrivateConsumption</t>
  </si>
  <si>
    <t>Consumption ofHouseholds</t>
  </si>
  <si>
    <t>PrivateResidentialInvestment</t>
  </si>
  <si>
    <t>Private Non-Resi.Investment</t>
  </si>
  <si>
    <t>GovernmentConsumption</t>
  </si>
  <si>
    <t>PublicInvestment</t>
  </si>
  <si>
    <t>DomesticDemand</t>
  </si>
  <si>
    <t>PrivateDemand</t>
  </si>
  <si>
    <t>PublicDemand</t>
  </si>
  <si>
    <t>2010/ 1- 3.</t>
  </si>
  <si>
    <t>＊開差＝国内総生産(支出側)－国内総生産(支出側)の内訳項目計</t>
  </si>
  <si>
    <t>09Q1</t>
    <phoneticPr fontId="2"/>
  </si>
  <si>
    <t>GDP成長率</t>
    <rPh sb="3" eb="6">
      <t>セイチョウリツ</t>
    </rPh>
    <phoneticPr fontId="2"/>
  </si>
  <si>
    <t>（前年同期比）</t>
    <rPh sb="1" eb="3">
      <t>ゼンネン</t>
    </rPh>
    <rPh sb="3" eb="6">
      <t>ドウキヒ</t>
    </rPh>
    <phoneticPr fontId="2"/>
  </si>
  <si>
    <r>
      <t>成長率
（</t>
    </r>
    <r>
      <rPr>
        <u/>
        <sz val="14"/>
        <color indexed="10"/>
        <rFont val="ＭＳ Ｐゴシック"/>
        <family val="3"/>
        <charset val="128"/>
      </rPr>
      <t>前期比</t>
    </r>
    <r>
      <rPr>
        <sz val="14"/>
        <rFont val="ＭＳ Ｐゴシック"/>
        <family val="3"/>
        <charset val="128"/>
      </rPr>
      <t>）</t>
    </r>
    <rPh sb="0" eb="3">
      <t>セイチョウリツ</t>
    </rPh>
    <rPh sb="5" eb="6">
      <t>マエ</t>
    </rPh>
    <rPh sb="6" eb="7">
      <t>キ</t>
    </rPh>
    <rPh sb="7" eb="8">
      <t>ヒ</t>
    </rPh>
    <phoneticPr fontId="2"/>
  </si>
  <si>
    <t>前期比</t>
    <rPh sb="0" eb="3">
      <t>ゼンキヒ</t>
    </rPh>
    <phoneticPr fontId="2"/>
  </si>
  <si>
    <t>(単位:2005暦年連鎖価格、10億円)</t>
  </si>
  <si>
    <t>(Billions of Chained (2005) Yen)</t>
  </si>
  <si>
    <t>国内総生産(支出側)(除FISIM）</t>
  </si>
  <si>
    <t>家計最終消費支出（除FISIM）</t>
  </si>
  <si>
    <t>（除FISIM）</t>
  </si>
  <si>
    <t>GDP(Expenditure Approach)</t>
  </si>
  <si>
    <t>ExcludingImputed Rent</t>
  </si>
  <si>
    <t>Changein PrivateInventories</t>
  </si>
  <si>
    <t>Changein PublicInventories</t>
  </si>
  <si>
    <t>TradingGains/Losses</t>
  </si>
  <si>
    <t>Income from /to the Rest of the World</t>
  </si>
  <si>
    <t>Gross Fixed CapitalFormation</t>
  </si>
  <si>
    <t>GDP</t>
  </si>
  <si>
    <t>Export</t>
  </si>
  <si>
    <t>Import</t>
  </si>
  <si>
    <t>Excluding FISIM</t>
  </si>
  <si>
    <t>2011/ 1- 3.</t>
  </si>
  <si>
    <t>2012/ 1- 3.</t>
  </si>
  <si>
    <t>＊財貨・サービスの純輸出は連鎖方式での計算ができないため、財貨・サービスの輸出－財貨・サービスの輸入により求めている。このため寄与度とは符号が一致しない場合がある。</t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</si>
  <si>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</si>
  <si>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</si>
  <si>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</si>
  <si>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実質GDP（兆円、2005年価格）</t>
    <rPh sb="0" eb="2">
      <t>ジッシツ</t>
    </rPh>
    <rPh sb="6" eb="8">
      <t>チョウエン</t>
    </rPh>
    <rPh sb="13" eb="14">
      <t>ネン</t>
    </rPh>
    <rPh sb="14" eb="16">
      <t>カカク</t>
    </rPh>
    <phoneticPr fontId="2"/>
  </si>
  <si>
    <t>2005年度</t>
    <rPh sb="4" eb="6">
      <t>ネンド</t>
    </rPh>
    <phoneticPr fontId="2"/>
  </si>
  <si>
    <t>2006年度</t>
    <rPh sb="4" eb="6">
      <t>ネンド</t>
    </rPh>
    <phoneticPr fontId="2"/>
  </si>
  <si>
    <t>2007年度</t>
    <rPh sb="4" eb="6">
      <t>ネンド</t>
    </rPh>
    <phoneticPr fontId="2"/>
  </si>
  <si>
    <t>2008年度</t>
    <rPh sb="4" eb="6">
      <t>ネンド</t>
    </rPh>
    <phoneticPr fontId="2"/>
  </si>
  <si>
    <t>2009年度</t>
    <rPh sb="4" eb="6">
      <t>ネンド</t>
    </rPh>
    <phoneticPr fontId="2"/>
  </si>
  <si>
    <t>2010年度</t>
    <rPh sb="4" eb="6">
      <t>ネンド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</si>
  <si>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</si>
  <si>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</si>
  <si>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1-3月</t>
    <rPh sb="3" eb="4">
      <t>ガツ</t>
    </rPh>
    <phoneticPr fontId="2"/>
  </si>
  <si>
    <t>翌1-3月</t>
    <rPh sb="0" eb="1">
      <t>ヨク</t>
    </rPh>
    <rPh sb="4" eb="5">
      <t>ガツ</t>
    </rPh>
    <phoneticPr fontId="2"/>
  </si>
  <si>
    <t>（単位：兆円、2005年価格）</t>
    <rPh sb="1" eb="3">
      <t>タンイ</t>
    </rPh>
    <rPh sb="4" eb="6">
      <t>チョウエン</t>
    </rPh>
    <rPh sb="11" eb="12">
      <t>ネン</t>
    </rPh>
    <rPh sb="12" eb="14">
      <t>カカク</t>
    </rPh>
    <phoneticPr fontId="2"/>
  </si>
  <si>
    <t>08Q1</t>
    <phoneticPr fontId="2"/>
  </si>
  <si>
    <t>Q1</t>
    <phoneticPr fontId="2"/>
  </si>
  <si>
    <t>Q2</t>
    <phoneticPr fontId="2"/>
  </si>
  <si>
    <t>Q3</t>
    <phoneticPr fontId="2"/>
  </si>
  <si>
    <t>Q4</t>
    <phoneticPr fontId="2"/>
  </si>
  <si>
    <t>2013/ 1- 3.</t>
  </si>
  <si>
    <t>2013年</t>
    <rPh sb="4" eb="5">
      <t>ネン</t>
    </rPh>
    <phoneticPr fontId="2"/>
  </si>
  <si>
    <t>2013年度</t>
    <rPh sb="4" eb="6">
      <t>ネンド</t>
    </rPh>
    <phoneticPr fontId="2"/>
  </si>
  <si>
    <t>2014/ 1- 3.</t>
  </si>
  <si>
    <t>2014年</t>
    <rPh sb="4" eb="5">
      <t>ネン</t>
    </rPh>
    <phoneticPr fontId="2"/>
  </si>
  <si>
    <t>12Q4（11月)</t>
    <rPh sb="7" eb="8">
      <t>ガツ</t>
    </rPh>
    <phoneticPr fontId="2"/>
  </si>
  <si>
    <t>12Q2（４月）</t>
    <rPh sb="6" eb="7">
      <t>ガツ</t>
    </rPh>
    <phoneticPr fontId="2"/>
  </si>
  <si>
    <r>
      <t>成長率
（</t>
    </r>
    <r>
      <rPr>
        <sz val="14"/>
        <color rgb="FFFF0000"/>
        <rFont val="ＭＳ Ｐゴシック"/>
        <family val="3"/>
        <charset val="128"/>
      </rPr>
      <t>前期比</t>
    </r>
    <r>
      <rPr>
        <sz val="14"/>
        <rFont val="ＭＳ Ｐゴシック"/>
        <family val="3"/>
        <charset val="128"/>
      </rPr>
      <t>）</t>
    </r>
    <rPh sb="0" eb="3">
      <t>セイチョウリツ</t>
    </rPh>
    <rPh sb="5" eb="8">
      <t>ゼンキヒ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</si>
</sst>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#,##0.0"/>
    <numFmt numFmtId="178" formatCode="0.0_ "/>
    <numFmt numFmtId="179" formatCode="0.0"/>
    <numFmt numFmtId="180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178" fontId="4" fillId="0" borderId="5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2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>
      <alignment vertical="center"/>
    </xf>
    <xf numFmtId="176" fontId="0" fillId="0" borderId="0" xfId="1" applyNumberFormat="1" applyFont="1" applyFill="1">
      <alignment vertical="center"/>
    </xf>
    <xf numFmtId="178" fontId="0" fillId="0" borderId="0" xfId="0" applyNumberFormat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7" fontId="4" fillId="3" borderId="5" xfId="0" applyNumberFormat="1" applyFont="1" applyFill="1" applyBorder="1" applyAlignment="1">
      <alignment horizontal="right" vertical="center"/>
    </xf>
    <xf numFmtId="178" fontId="4" fillId="3" borderId="5" xfId="0" applyNumberFormat="1" applyFont="1" applyFill="1" applyBorder="1">
      <alignment vertical="center"/>
    </xf>
    <xf numFmtId="176" fontId="4" fillId="4" borderId="6" xfId="1" applyNumberFormat="1" applyFont="1" applyFill="1" applyBorder="1">
      <alignment vertical="center"/>
    </xf>
    <xf numFmtId="176" fontId="4" fillId="4" borderId="1" xfId="1" applyNumberFormat="1" applyFont="1" applyFill="1" applyBorder="1">
      <alignment vertical="center"/>
    </xf>
    <xf numFmtId="176" fontId="0" fillId="4" borderId="17" xfId="0" applyNumberFormat="1" applyFill="1" applyBorder="1">
      <alignment vertical="center"/>
    </xf>
    <xf numFmtId="4" fontId="3" fillId="3" borderId="1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176" fontId="0" fillId="4" borderId="17" xfId="1" applyNumberFormat="1" applyFont="1" applyFill="1" applyBorder="1">
      <alignment vertical="center"/>
    </xf>
    <xf numFmtId="176" fontId="0" fillId="4" borderId="17" xfId="1" applyNumberFormat="1" applyFont="1" applyFill="1" applyBorder="1" applyAlignment="1">
      <alignment horizontal="right" vertical="center"/>
    </xf>
    <xf numFmtId="4" fontId="3" fillId="0" borderId="0" xfId="0" applyNumberFormat="1" applyFont="1">
      <alignment vertical="center"/>
    </xf>
    <xf numFmtId="179" fontId="0" fillId="0" borderId="0" xfId="0" applyNumberFormat="1">
      <alignment vertical="center"/>
    </xf>
    <xf numFmtId="180" fontId="0" fillId="0" borderId="0" xfId="3" applyNumberFormat="1" applyFont="1">
      <alignment vertical="center"/>
    </xf>
    <xf numFmtId="179" fontId="0" fillId="0" borderId="0" xfId="0" applyNumberFormat="1" applyBorder="1">
      <alignment vertical="center"/>
    </xf>
    <xf numFmtId="176" fontId="0" fillId="5" borderId="17" xfId="0" applyNumberFormat="1" applyFill="1" applyBorder="1">
      <alignment vertical="center"/>
    </xf>
    <xf numFmtId="176" fontId="0" fillId="6" borderId="17" xfId="0" applyNumberFormat="1" applyFill="1" applyBorder="1">
      <alignment vertical="center"/>
    </xf>
    <xf numFmtId="177" fontId="3" fillId="6" borderId="17" xfId="0" applyNumberFormat="1" applyFont="1" applyFill="1" applyBorder="1">
      <alignment vertical="center"/>
    </xf>
    <xf numFmtId="177" fontId="4" fillId="0" borderId="5" xfId="0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>
      <alignment vertical="center"/>
    </xf>
    <xf numFmtId="178" fontId="4" fillId="0" borderId="5" xfId="0" applyNumberFormat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0" fontId="0" fillId="0" borderId="0" xfId="0" applyFill="1" applyBorder="1">
      <alignment vertical="center"/>
    </xf>
    <xf numFmtId="177" fontId="0" fillId="5" borderId="17" xfId="0" applyNumberFormat="1" applyFill="1" applyBorder="1">
      <alignment vertical="center"/>
    </xf>
  </cellXfs>
  <cellStyles count="4">
    <cellStyle name="パーセント" xfId="1" builtinId="5"/>
    <cellStyle name="桁区切り" xfId="3" builtinId="6"/>
    <cellStyle name="標準" xfId="0" builtinId="0"/>
    <cellStyle name="標準_Sheet2" xfId="2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5674740484429"/>
          <c:y val="0.11793611793611794"/>
          <c:w val="0.84775086505190311"/>
          <c:h val="0.82309582309582308"/>
        </c:manualLayout>
      </c:layout>
      <c:lineChart>
        <c:grouping val="standard"/>
        <c:varyColors val="0"/>
        <c:ser>
          <c:idx val="0"/>
          <c:order val="0"/>
          <c:tx>
            <c:strRef>
              <c:f>成長率グラフ!$L$6</c:f>
              <c:strCache>
                <c:ptCount val="1"/>
                <c:pt idx="0">
                  <c:v>前年同期比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成長率グラフ!$J$7:$J$86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成長率グラフ!$L$7:$L$86</c:f>
              <c:numCache>
                <c:formatCode>0.0%</c:formatCode>
                <c:ptCount val="80"/>
              </c:numCache>
            </c:numRef>
          </c:val>
          <c:smooth val="0"/>
        </c:ser>
        <c:ser>
          <c:idx val="1"/>
          <c:order val="1"/>
          <c:tx>
            <c:strRef>
              <c:f>成長率グラフ!$N$6</c:f>
              <c:strCache>
                <c:ptCount val="1"/>
                <c:pt idx="0">
                  <c:v>前期比年率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成長率グラフ!$J$7:$J$86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成長率グラフ!$N$7:$N$86</c:f>
              <c:numCache>
                <c:formatCode>0.0%</c:formatCode>
                <c:ptCount val="8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48192"/>
        <c:axId val="113140480"/>
      </c:lineChart>
      <c:catAx>
        <c:axId val="11304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1404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3140480"/>
        <c:scaling>
          <c:orientation val="minMax"/>
          <c:min val="-0.15"/>
        </c:scaling>
        <c:delete val="0"/>
        <c:axPos val="l"/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048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70588235294112"/>
          <c:y val="0.13022113022113022"/>
          <c:w val="0.17993079584775087"/>
          <c:h val="9.0909090909090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要因分解!$J$9:$J$56</c:f>
              <c:strCache>
                <c:ptCount val="48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</c:strCache>
            </c:strRef>
          </c:cat>
          <c:val>
            <c:numRef>
              <c:f>要因分解!#REF!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要因分解!$J$9:$J$56</c:f>
              <c:strCache>
                <c:ptCount val="48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</c:strCache>
            </c:strRef>
          </c:cat>
          <c:val>
            <c:numRef>
              <c:f>要因分解!#REF!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4863488"/>
        <c:axId val="117384320"/>
      </c:barChart>
      <c:catAx>
        <c:axId val="114863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3843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7384320"/>
        <c:scaling>
          <c:orientation val="minMax"/>
          <c:max val="0.08"/>
          <c:min val="-0.06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8634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27666038916042E-2"/>
          <c:y val="6.2344139650872821E-2"/>
          <c:w val="0.88965592138328509"/>
          <c:h val="0.83291770573566082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要因分解!$P$8</c:f>
              <c:strCache>
                <c:ptCount val="1"/>
                <c:pt idx="0">
                  <c:v>民間消費要因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要因分解!$J$9:$J$88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要因分解!$P$9:$P$88</c:f>
              <c:numCache>
                <c:formatCode>0.0%</c:formatCode>
                <c:ptCount val="80"/>
              </c:numCache>
            </c:numRef>
          </c:val>
        </c:ser>
        <c:ser>
          <c:idx val="3"/>
          <c:order val="3"/>
          <c:tx>
            <c:strRef>
              <c:f>要因分解!$Q$8</c:f>
              <c:strCache>
                <c:ptCount val="1"/>
                <c:pt idx="0">
                  <c:v>住宅投資要因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要因分解!$J$9:$J$88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要因分解!$Q$9:$Q$88</c:f>
              <c:numCache>
                <c:formatCode>0.0%</c:formatCode>
                <c:ptCount val="80"/>
              </c:numCache>
            </c:numRef>
          </c:val>
        </c:ser>
        <c:ser>
          <c:idx val="4"/>
          <c:order val="4"/>
          <c:tx>
            <c:strRef>
              <c:f>要因分解!$R$8</c:f>
              <c:strCache>
                <c:ptCount val="1"/>
                <c:pt idx="0">
                  <c:v>設備投資要因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要因分解!$J$9:$J$88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要因分解!$R$9:$R$88</c:f>
              <c:numCache>
                <c:formatCode>0.0%</c:formatCode>
                <c:ptCount val="80"/>
              </c:numCache>
            </c:numRef>
          </c:val>
        </c:ser>
        <c:ser>
          <c:idx val="5"/>
          <c:order val="5"/>
          <c:tx>
            <c:strRef>
              <c:f>要因分解!$S$8</c:f>
              <c:strCache>
                <c:ptCount val="1"/>
                <c:pt idx="0">
                  <c:v>在庫投資要因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3300" mc:Ignorable="a14" a14:legacySpreadsheetColorIndex="5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要因分解!$J$9:$J$88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要因分解!$S$9:$S$88</c:f>
              <c:numCache>
                <c:formatCode>0.0%</c:formatCode>
                <c:ptCount val="8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7433088"/>
        <c:axId val="117435008"/>
      </c:barChart>
      <c:lineChart>
        <c:grouping val="standard"/>
        <c:varyColors val="0"/>
        <c:ser>
          <c:idx val="0"/>
          <c:order val="0"/>
          <c:tx>
            <c:strRef>
              <c:f>要因分解!$L$6</c:f>
              <c:strCache>
                <c:ptCount val="1"/>
                <c:pt idx="0">
                  <c:v>GDP成長率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要因分解!$J$9:$J$88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要因分解!$L$9:$L$88</c:f>
              <c:numCache>
                <c:formatCode>0.0%</c:formatCode>
                <c:ptCount val="80"/>
              </c:numCache>
            </c:numRef>
          </c:val>
          <c:smooth val="0"/>
        </c:ser>
        <c:ser>
          <c:idx val="1"/>
          <c:order val="1"/>
          <c:tx>
            <c:strRef>
              <c:f>要因分解!$M$7</c:f>
              <c:strCache>
                <c:ptCount val="1"/>
                <c:pt idx="0">
                  <c:v>民需要因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要因分解!$J$9:$J$88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要因分解!$M$9:$M$88</c:f>
              <c:numCache>
                <c:formatCode>0.0%</c:formatCode>
                <c:ptCount val="8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33088"/>
        <c:axId val="117435008"/>
      </c:lineChart>
      <c:catAx>
        <c:axId val="11743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4350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7435008"/>
        <c:scaling>
          <c:orientation val="minMax"/>
          <c:max val="6.0000000000000012E-2"/>
          <c:min val="-8.0000000000000016E-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433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195456602407456"/>
          <c:y val="0.6142975893599335"/>
          <c:w val="0.19655188960793507"/>
          <c:h val="0.271820448877805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原系列</a:t>
            </a:r>
          </a:p>
        </c:rich>
      </c:tx>
      <c:layout>
        <c:manualLayout>
          <c:xMode val="edge"/>
          <c:yMode val="edge"/>
          <c:x val="0.4659406744144276"/>
          <c:y val="3.0674907885408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8956181023529"/>
          <c:y val="0.1431495701319061"/>
          <c:w val="0.79564138554978281"/>
          <c:h val="0.77096268485326569"/>
        </c:manualLayout>
      </c:layout>
      <c:lineChart>
        <c:grouping val="standard"/>
        <c:varyColors val="0"/>
        <c:ser>
          <c:idx val="0"/>
          <c:order val="0"/>
          <c:tx>
            <c:strRef>
              <c:f>季節変動!$B$3</c:f>
              <c:strCache>
                <c:ptCount val="1"/>
                <c:pt idx="0">
                  <c:v>2005年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季節変動!$B$4:$B$8</c:f>
              <c:numCache>
                <c:formatCode>0.0</c:formatCode>
                <c:ptCount val="5"/>
                <c:pt idx="0">
                  <c:v>124.37060000000001</c:v>
                </c:pt>
                <c:pt idx="1">
                  <c:v>123.4284</c:v>
                </c:pt>
                <c:pt idx="2">
                  <c:v>126.0017</c:v>
                </c:pt>
                <c:pt idx="3">
                  <c:v>130.12030000000001</c:v>
                </c:pt>
                <c:pt idx="4">
                  <c:v>127.60760000000001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季節変動!$C$3</c:f>
              <c:strCache>
                <c:ptCount val="1"/>
                <c:pt idx="0">
                  <c:v>2006年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季節変動!$C$4:$C$8</c:f>
              <c:numCache>
                <c:formatCode>0.0</c:formatCode>
                <c:ptCount val="5"/>
                <c:pt idx="0">
                  <c:v>127.60760000000001</c:v>
                </c:pt>
                <c:pt idx="1">
                  <c:v>125.0322</c:v>
                </c:pt>
                <c:pt idx="2">
                  <c:v>127.1104</c:v>
                </c:pt>
                <c:pt idx="3">
                  <c:v>132.70179999999999</c:v>
                </c:pt>
                <c:pt idx="4">
                  <c:v>131.19379999999998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季節変動!$D$3</c:f>
              <c:strCache>
                <c:ptCount val="1"/>
                <c:pt idx="0">
                  <c:v>2007年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季節変動!$D$4:$D$8</c:f>
              <c:numCache>
                <c:formatCode>0.0</c:formatCode>
                <c:ptCount val="5"/>
                <c:pt idx="0">
                  <c:v>131.19379999999998</c:v>
                </c:pt>
                <c:pt idx="1">
                  <c:v>127.91030000000001</c:v>
                </c:pt>
                <c:pt idx="2">
                  <c:v>129.71469999999999</c:v>
                </c:pt>
                <c:pt idx="3">
                  <c:v>134.86699999999999</c:v>
                </c:pt>
                <c:pt idx="4">
                  <c:v>132.97790000000001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季節変動!$E$3</c:f>
              <c:strCache>
                <c:ptCount val="1"/>
                <c:pt idx="0">
                  <c:v>2008年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季節変動!$E$4:$E$8</c:f>
              <c:numCache>
                <c:formatCode>0.0</c:formatCode>
                <c:ptCount val="5"/>
                <c:pt idx="0">
                  <c:v>132.97790000000001</c:v>
                </c:pt>
                <c:pt idx="1">
                  <c:v>127.76430000000001</c:v>
                </c:pt>
                <c:pt idx="2">
                  <c:v>128.9032</c:v>
                </c:pt>
                <c:pt idx="3">
                  <c:v>128.5855</c:v>
                </c:pt>
                <c:pt idx="4">
                  <c:v>120.54169999999999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季節変動!$F$3</c:f>
              <c:strCache>
                <c:ptCount val="1"/>
                <c:pt idx="0">
                  <c:v>2009年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季節変動!$F$4:$F$8</c:f>
              <c:numCache>
                <c:formatCode>0.0</c:formatCode>
                <c:ptCount val="5"/>
                <c:pt idx="0">
                  <c:v>120.54169999999999</c:v>
                </c:pt>
                <c:pt idx="1">
                  <c:v>119.3394</c:v>
                </c:pt>
                <c:pt idx="2">
                  <c:v>121.7317</c:v>
                </c:pt>
                <c:pt idx="3">
                  <c:v>127.9756</c:v>
                </c:pt>
                <c:pt idx="4">
                  <c:v>126.45110000000001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季節変動!$G$3</c:f>
              <c:strCache>
                <c:ptCount val="1"/>
                <c:pt idx="0">
                  <c:v>2010年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季節変動!$G$4:$G$8</c:f>
              <c:numCache>
                <c:formatCode>0.0</c:formatCode>
                <c:ptCount val="5"/>
                <c:pt idx="0">
                  <c:v>126.45110000000001</c:v>
                </c:pt>
                <c:pt idx="1">
                  <c:v>124.64880000000001</c:v>
                </c:pt>
                <c:pt idx="2">
                  <c:v>129.04679999999999</c:v>
                </c:pt>
                <c:pt idx="3">
                  <c:v>132.2175</c:v>
                </c:pt>
                <c:pt idx="4">
                  <c:v>126.5093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季節変動!$H$3</c:f>
              <c:strCache>
                <c:ptCount val="1"/>
                <c:pt idx="0">
                  <c:v>2011年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季節変動!$H$4:$H$8</c:f>
              <c:numCache>
                <c:formatCode>0.0</c:formatCode>
                <c:ptCount val="5"/>
                <c:pt idx="0">
                  <c:v>126.5093</c:v>
                </c:pt>
                <c:pt idx="1">
                  <c:v>122.79469999999999</c:v>
                </c:pt>
                <c:pt idx="2">
                  <c:v>128.399</c:v>
                </c:pt>
                <c:pt idx="3">
                  <c:v>132.3416</c:v>
                </c:pt>
                <c:pt idx="4">
                  <c:v>130.8801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季節変動!$I$3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季節変動!$I$4:$I$8</c:f>
              <c:numCache>
                <c:formatCode>0.0</c:formatCode>
                <c:ptCount val="5"/>
                <c:pt idx="0">
                  <c:v>130.8801</c:v>
                </c:pt>
                <c:pt idx="1">
                  <c:v>127.12610000000001</c:v>
                </c:pt>
                <c:pt idx="2">
                  <c:v>128.62710000000001</c:v>
                </c:pt>
                <c:pt idx="3">
                  <c:v>132.35599999999999</c:v>
                </c:pt>
                <c:pt idx="4">
                  <c:v>131.52779999999998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季節変動!$J$3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prstDash val="sysDot"/>
            </a:ln>
          </c:spPr>
          <c:marker>
            <c:symbol val="circle"/>
            <c:size val="6"/>
            <c:spPr>
              <a:solidFill>
                <a:schemeClr val="bg1"/>
              </a:solidFill>
            </c:spPr>
          </c:marker>
          <c:cat>
            <c:strRef>
              <c:f>季節変動!$A$4:$A$8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季節変動!$J$4:$J$8</c:f>
              <c:numCache>
                <c:formatCode>0.0</c:formatCode>
                <c:ptCount val="5"/>
                <c:pt idx="0">
                  <c:v>131.52779999999998</c:v>
                </c:pt>
                <c:pt idx="1">
                  <c:v>128.91579999999999</c:v>
                </c:pt>
                <c:pt idx="2">
                  <c:v>131.51429999999999</c:v>
                </c:pt>
                <c:pt idx="3">
                  <c:v>135.4042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34752"/>
        <c:axId val="115041024"/>
      </c:lineChart>
      <c:catAx>
        <c:axId val="115034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04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41024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034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692155306199805"/>
          <c:y val="0.73006285257287629"/>
          <c:w val="0.53079019073569478"/>
          <c:h val="0.169050985191268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季節調整済系列</a:t>
            </a:r>
          </a:p>
        </c:rich>
      </c:tx>
      <c:layout>
        <c:manualLayout>
          <c:xMode val="edge"/>
          <c:yMode val="edge"/>
          <c:x val="0.37771739130434784"/>
          <c:y val="3.0612275402857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30434782608695"/>
          <c:y val="0.14285728521333427"/>
          <c:w val="0.79619565217391308"/>
          <c:h val="0.77142934015200504"/>
        </c:manualLayout>
      </c:layout>
      <c:lineChart>
        <c:grouping val="standard"/>
        <c:varyColors val="0"/>
        <c:ser>
          <c:idx val="0"/>
          <c:order val="0"/>
          <c:tx>
            <c:strRef>
              <c:f>季節変動!$N$3</c:f>
              <c:strCache>
                <c:ptCount val="1"/>
                <c:pt idx="0">
                  <c:v>2005年度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季節変動!$N$4:$N$8</c:f>
              <c:numCache>
                <c:formatCode>0.0</c:formatCode>
                <c:ptCount val="5"/>
                <c:pt idx="0">
                  <c:v>498.01949999999999</c:v>
                </c:pt>
                <c:pt idx="1">
                  <c:v>504.5718</c:v>
                </c:pt>
                <c:pt idx="2">
                  <c:v>506.3442</c:v>
                </c:pt>
                <c:pt idx="3">
                  <c:v>507.23270000000002</c:v>
                </c:pt>
                <c:pt idx="4">
                  <c:v>509.45179999999999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季節変動!$O$3</c:f>
              <c:strCache>
                <c:ptCount val="1"/>
                <c:pt idx="0">
                  <c:v>2006年度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季節変動!$O$4:$O$8</c:f>
              <c:numCache>
                <c:formatCode>0.0</c:formatCode>
                <c:ptCount val="5"/>
                <c:pt idx="0">
                  <c:v>509.45179999999999</c:v>
                </c:pt>
                <c:pt idx="1">
                  <c:v>511.63729999999998</c:v>
                </c:pt>
                <c:pt idx="2">
                  <c:v>511.20859999999999</c:v>
                </c:pt>
                <c:pt idx="3">
                  <c:v>517.72190000000001</c:v>
                </c:pt>
                <c:pt idx="4">
                  <c:v>522.9194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季節変動!$P$3</c:f>
              <c:strCache>
                <c:ptCount val="1"/>
                <c:pt idx="0">
                  <c:v>2007年度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季節変動!$P$4:$P$8</c:f>
              <c:numCache>
                <c:formatCode>0.0</c:formatCode>
                <c:ptCount val="5"/>
                <c:pt idx="0">
                  <c:v>522.9194</c:v>
                </c:pt>
                <c:pt idx="1">
                  <c:v>523.76300000000003</c:v>
                </c:pt>
                <c:pt idx="2">
                  <c:v>521.6848</c:v>
                </c:pt>
                <c:pt idx="3">
                  <c:v>526.0883</c:v>
                </c:pt>
                <c:pt idx="4">
                  <c:v>529.66579999999999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季節変動!$Q$3</c:f>
              <c:strCache>
                <c:ptCount val="1"/>
                <c:pt idx="0">
                  <c:v>2008年度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季節変動!$Q$4:$Q$8</c:f>
              <c:numCache>
                <c:formatCode>0.0</c:formatCode>
                <c:ptCount val="5"/>
                <c:pt idx="0">
                  <c:v>529.66579999999999</c:v>
                </c:pt>
                <c:pt idx="1">
                  <c:v>523.61289999999997</c:v>
                </c:pt>
                <c:pt idx="2">
                  <c:v>517.96940000000006</c:v>
                </c:pt>
                <c:pt idx="3">
                  <c:v>500.80779999999999</c:v>
                </c:pt>
                <c:pt idx="4">
                  <c:v>480.82709999999997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季節変動!$R$3</c:f>
              <c:strCache>
                <c:ptCount val="1"/>
                <c:pt idx="0">
                  <c:v>2009年度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季節変動!$R$4:$R$8</c:f>
              <c:numCache>
                <c:formatCode>0.0</c:formatCode>
                <c:ptCount val="5"/>
                <c:pt idx="0">
                  <c:v>480.82709999999997</c:v>
                </c:pt>
                <c:pt idx="1">
                  <c:v>489.39879999999999</c:v>
                </c:pt>
                <c:pt idx="2">
                  <c:v>489.59229999999997</c:v>
                </c:pt>
                <c:pt idx="3">
                  <c:v>497.82490000000001</c:v>
                </c:pt>
                <c:pt idx="4">
                  <c:v>505.04390000000001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季節変動!$S$3</c:f>
              <c:strCache>
                <c:ptCount val="1"/>
                <c:pt idx="0">
                  <c:v>2010年度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季節変動!$S$4:$S$8</c:f>
              <c:numCache>
                <c:formatCode>0.0</c:formatCode>
                <c:ptCount val="5"/>
                <c:pt idx="0">
                  <c:v>505.04390000000001</c:v>
                </c:pt>
                <c:pt idx="1">
                  <c:v>510.90120000000002</c:v>
                </c:pt>
                <c:pt idx="2">
                  <c:v>518.18320000000006</c:v>
                </c:pt>
                <c:pt idx="3">
                  <c:v>515.18499999999995</c:v>
                </c:pt>
                <c:pt idx="4">
                  <c:v>505.54059999999998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季節変動!$T$3</c:f>
              <c:strCache>
                <c:ptCount val="1"/>
                <c:pt idx="0">
                  <c:v>2011年度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季節変動!$T$4:$T$8</c:f>
              <c:numCache>
                <c:formatCode>0.0</c:formatCode>
                <c:ptCount val="5"/>
                <c:pt idx="0">
                  <c:v>505.54059999999998</c:v>
                </c:pt>
                <c:pt idx="1">
                  <c:v>502.80540000000002</c:v>
                </c:pt>
                <c:pt idx="2">
                  <c:v>515.87909999999999</c:v>
                </c:pt>
                <c:pt idx="3">
                  <c:v>516.60670000000005</c:v>
                </c:pt>
                <c:pt idx="4">
                  <c:v>522.12259999999992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季節変動!$U$3</c:f>
              <c:strCache>
                <c:ptCount val="1"/>
                <c:pt idx="0">
                  <c:v>2012年度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季節変動!$U$4:$U$8</c:f>
              <c:numCache>
                <c:formatCode>0.0</c:formatCode>
                <c:ptCount val="5"/>
                <c:pt idx="0">
                  <c:v>522.12259999999992</c:v>
                </c:pt>
                <c:pt idx="1">
                  <c:v>520.28489999999999</c:v>
                </c:pt>
                <c:pt idx="2">
                  <c:v>517.46029999999996</c:v>
                </c:pt>
                <c:pt idx="3">
                  <c:v>516.62369999999999</c:v>
                </c:pt>
                <c:pt idx="4">
                  <c:v>523.65859999999998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季節変動!$V$3</c:f>
              <c:strCache>
                <c:ptCount val="1"/>
                <c:pt idx="0">
                  <c:v>2013年度</c:v>
                </c:pt>
              </c:strCache>
            </c:strRef>
          </c:tx>
          <c:spPr>
            <a:ln>
              <a:prstDash val="sysDot"/>
            </a:ln>
          </c:spPr>
          <c:marker>
            <c:symbol val="circle"/>
            <c:size val="6"/>
            <c:spPr>
              <a:solidFill>
                <a:schemeClr val="bg1"/>
              </a:solidFill>
            </c:spPr>
          </c:marker>
          <c:cat>
            <c:strRef>
              <c:f>季節変動!$M$4:$M$8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季節変動!$V$4:$V$8</c:f>
              <c:numCache>
                <c:formatCode>0.0</c:formatCode>
                <c:ptCount val="5"/>
                <c:pt idx="0">
                  <c:v>523.65859999999998</c:v>
                </c:pt>
                <c:pt idx="1">
                  <c:v>527.96259999999995</c:v>
                </c:pt>
                <c:pt idx="2">
                  <c:v>529.84269999999992</c:v>
                </c:pt>
                <c:pt idx="3">
                  <c:v>528.26089999999999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82976"/>
        <c:axId val="115193344"/>
      </c:lineChart>
      <c:catAx>
        <c:axId val="115182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19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93344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182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945652173913043"/>
          <c:y val="0.7530619749102907"/>
          <c:w val="0.52282608695652177"/>
          <c:h val="0.14625764636563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原系列</a:t>
            </a:r>
          </a:p>
        </c:rich>
      </c:tx>
      <c:layout>
        <c:manualLayout>
          <c:xMode val="edge"/>
          <c:yMode val="edge"/>
          <c:x val="0.46666788194760922"/>
          <c:y val="3.0612275402857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0003125008138"/>
          <c:y val="0.14285728521333427"/>
          <c:w val="0.81866879861666308"/>
          <c:h val="0.77142934015200504"/>
        </c:manualLayout>
      </c:layout>
      <c:lineChart>
        <c:grouping val="standard"/>
        <c:varyColors val="0"/>
        <c:ser>
          <c:idx val="0"/>
          <c:order val="0"/>
          <c:tx>
            <c:strRef>
              <c:f>季節変動!$B$43</c:f>
              <c:strCache>
                <c:ptCount val="1"/>
                <c:pt idx="0">
                  <c:v>2005年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季節変動!$A$44:$A$48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季節変動!$B$44:$B$48</c:f>
              <c:numCache>
                <c:formatCode>#,##0.0;[Red]\-#,##0.0</c:formatCode>
                <c:ptCount val="5"/>
                <c:pt idx="0">
                  <c:v>70.549800000000005</c:v>
                </c:pt>
                <c:pt idx="1">
                  <c:v>69.66810000000001</c:v>
                </c:pt>
                <c:pt idx="2">
                  <c:v>71.877800000000008</c:v>
                </c:pt>
                <c:pt idx="3">
                  <c:v>73.249499999999998</c:v>
                </c:pt>
                <c:pt idx="4">
                  <c:v>71.948700000000002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季節変動!$C$43</c:f>
              <c:strCache>
                <c:ptCount val="1"/>
                <c:pt idx="0">
                  <c:v>2006年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季節変動!$A$44:$A$48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季節変動!$C$44:$C$48</c:f>
              <c:numCache>
                <c:formatCode>#,##0.0;[Red]\-#,##0.0</c:formatCode>
                <c:ptCount val="5"/>
                <c:pt idx="0">
                  <c:v>71.948700000000002</c:v>
                </c:pt>
                <c:pt idx="1">
                  <c:v>70.813100000000006</c:v>
                </c:pt>
                <c:pt idx="2">
                  <c:v>71.773800000000008</c:v>
                </c:pt>
                <c:pt idx="3">
                  <c:v>73.8369</c:v>
                </c:pt>
                <c:pt idx="4">
                  <c:v>72.661600000000007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季節変動!$D$43</c:f>
              <c:strCache>
                <c:ptCount val="1"/>
                <c:pt idx="0">
                  <c:v>2007年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季節変動!$A$44:$A$48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季節変動!$D$44:$D$48</c:f>
              <c:numCache>
                <c:formatCode>#,##0.0;[Red]\-#,##0.0</c:formatCode>
                <c:ptCount val="5"/>
                <c:pt idx="0">
                  <c:v>72.661600000000007</c:v>
                </c:pt>
                <c:pt idx="1">
                  <c:v>71.524100000000004</c:v>
                </c:pt>
                <c:pt idx="2">
                  <c:v>72.903399999999991</c:v>
                </c:pt>
                <c:pt idx="3">
                  <c:v>74.191299999999998</c:v>
                </c:pt>
                <c:pt idx="4">
                  <c:v>73.093899999999991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季節変動!$E$43</c:f>
              <c:strCache>
                <c:ptCount val="1"/>
                <c:pt idx="0">
                  <c:v>2008年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季節変動!$A$44:$A$48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季節変動!$E$44:$E$48</c:f>
              <c:numCache>
                <c:formatCode>#,##0.0;[Red]\-#,##0.0</c:formatCode>
                <c:ptCount val="5"/>
                <c:pt idx="0">
                  <c:v>73.093899999999991</c:v>
                </c:pt>
                <c:pt idx="1">
                  <c:v>70.758899999999997</c:v>
                </c:pt>
                <c:pt idx="2">
                  <c:v>72.279800000000009</c:v>
                </c:pt>
                <c:pt idx="3">
                  <c:v>72.568899999999999</c:v>
                </c:pt>
                <c:pt idx="4">
                  <c:v>70.209699999999998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季節変動!$F$43</c:f>
              <c:strCache>
                <c:ptCount val="1"/>
                <c:pt idx="0">
                  <c:v>2009年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季節変動!$A$44:$A$48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季節変動!$F$44:$F$48</c:f>
              <c:numCache>
                <c:formatCode>#,##0.0;[Red]\-#,##0.0</c:formatCode>
                <c:ptCount val="5"/>
                <c:pt idx="0">
                  <c:v>70.209699999999998</c:v>
                </c:pt>
                <c:pt idx="1">
                  <c:v>70.213899999999995</c:v>
                </c:pt>
                <c:pt idx="2">
                  <c:v>71.861399999999989</c:v>
                </c:pt>
                <c:pt idx="3">
                  <c:v>74.125500000000002</c:v>
                </c:pt>
                <c:pt idx="4">
                  <c:v>72.798000000000002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季節変動!$G$43</c:f>
              <c:strCache>
                <c:ptCount val="1"/>
                <c:pt idx="0">
                  <c:v>2010年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季節変動!$A$44:$A$48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季節変動!$G$44:$G$48</c:f>
              <c:numCache>
                <c:formatCode>#,##0.0;[Red]\-#,##0.0</c:formatCode>
                <c:ptCount val="5"/>
                <c:pt idx="0">
                  <c:v>72.798000000000002</c:v>
                </c:pt>
                <c:pt idx="1">
                  <c:v>71.6126</c:v>
                </c:pt>
                <c:pt idx="2">
                  <c:v>74.370500000000007</c:v>
                </c:pt>
                <c:pt idx="3">
                  <c:v>75.334399999999988</c:v>
                </c:pt>
                <c:pt idx="4">
                  <c:v>72.001300000000001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季節変動!$H$43</c:f>
              <c:strCache>
                <c:ptCount val="1"/>
                <c:pt idx="0">
                  <c:v>2011年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季節変動!$A$44:$A$48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季節変動!$H$44:$H$48</c:f>
              <c:numCache>
                <c:formatCode>#,##0.0;[Red]\-#,##0.0</c:formatCode>
                <c:ptCount val="5"/>
                <c:pt idx="0">
                  <c:v>72.001300000000001</c:v>
                </c:pt>
                <c:pt idx="1">
                  <c:v>71.634299999999996</c:v>
                </c:pt>
                <c:pt idx="2">
                  <c:v>74.5214</c:v>
                </c:pt>
                <c:pt idx="3">
                  <c:v>76.186000000000007</c:v>
                </c:pt>
                <c:pt idx="4">
                  <c:v>74.575600000000009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季節変動!$I$43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季節変動!$A$44:$A$48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季節変動!$I$44:$I$48</c:f>
              <c:numCache>
                <c:formatCode>#,##0.0;[Red]\-#,##0.0</c:formatCode>
                <c:ptCount val="5"/>
                <c:pt idx="0">
                  <c:v>74.575600000000009</c:v>
                </c:pt>
                <c:pt idx="1">
                  <c:v>73.918300000000002</c:v>
                </c:pt>
                <c:pt idx="2">
                  <c:v>75.310199999999995</c:v>
                </c:pt>
                <c:pt idx="3">
                  <c:v>76.755200000000002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66304"/>
        <c:axId val="115268224"/>
      </c:lineChart>
      <c:catAx>
        <c:axId val="115266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26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68224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266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33436805825018"/>
          <c:y val="0.75918442999086211"/>
          <c:w val="0.52000135417019311"/>
          <c:h val="0.146938921933715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季節調整済系列</a:t>
            </a:r>
          </a:p>
        </c:rich>
      </c:tx>
      <c:layout>
        <c:manualLayout>
          <c:xMode val="edge"/>
          <c:yMode val="edge"/>
          <c:x val="0.3860103626943005"/>
          <c:y val="3.0612275402857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1502590673576"/>
          <c:y val="0.14285728521333427"/>
          <c:w val="0.80569948186528495"/>
          <c:h val="0.77142934015200504"/>
        </c:manualLayout>
      </c:layout>
      <c:lineChart>
        <c:grouping val="standard"/>
        <c:varyColors val="0"/>
        <c:ser>
          <c:idx val="0"/>
          <c:order val="0"/>
          <c:tx>
            <c:strRef>
              <c:f>季節変動!$N$43</c:f>
              <c:strCache>
                <c:ptCount val="1"/>
                <c:pt idx="0">
                  <c:v>2005年度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季節変動!$M$44:$M$48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季節変動!$N$44:$N$48</c:f>
              <c:numCache>
                <c:formatCode>0.0_ </c:formatCode>
                <c:ptCount val="5"/>
                <c:pt idx="0">
                  <c:v>282.84570000000002</c:v>
                </c:pt>
                <c:pt idx="1">
                  <c:v>284.73250000000002</c:v>
                </c:pt>
                <c:pt idx="2">
                  <c:v>286.51390000000004</c:v>
                </c:pt>
                <c:pt idx="3">
                  <c:v>287.56540000000001</c:v>
                </c:pt>
                <c:pt idx="4">
                  <c:v>288.19569999999999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季節変動!$O$43</c:f>
              <c:strCache>
                <c:ptCount val="1"/>
                <c:pt idx="0">
                  <c:v>2006年度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季節変動!$M$44:$M$48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季節変動!$O$44:$O$48</c:f>
              <c:numCache>
                <c:formatCode>0.0_ </c:formatCode>
                <c:ptCount val="5"/>
                <c:pt idx="0">
                  <c:v>288.19569999999999</c:v>
                </c:pt>
                <c:pt idx="1">
                  <c:v>289.15070000000003</c:v>
                </c:pt>
                <c:pt idx="2">
                  <c:v>286.26459999999997</c:v>
                </c:pt>
                <c:pt idx="3">
                  <c:v>289.91309999999999</c:v>
                </c:pt>
                <c:pt idx="4">
                  <c:v>291.07079999999996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季節変動!$P$43</c:f>
              <c:strCache>
                <c:ptCount val="1"/>
                <c:pt idx="0">
                  <c:v>2007年度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季節変動!$M$44:$M$48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季節変動!$P$44:$P$48</c:f>
              <c:numCache>
                <c:formatCode>0.0_ </c:formatCode>
                <c:ptCount val="5"/>
                <c:pt idx="0">
                  <c:v>291.07079999999996</c:v>
                </c:pt>
                <c:pt idx="1">
                  <c:v>292.00450000000001</c:v>
                </c:pt>
                <c:pt idx="2">
                  <c:v>290.71420000000001</c:v>
                </c:pt>
                <c:pt idx="3">
                  <c:v>291.10909999999996</c:v>
                </c:pt>
                <c:pt idx="4">
                  <c:v>293.02770000000004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季節変動!$Q$43</c:f>
              <c:strCache>
                <c:ptCount val="1"/>
                <c:pt idx="0">
                  <c:v>2008年度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季節変動!$M$44:$M$48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季節変動!$Q$44:$Q$48</c:f>
              <c:numCache>
                <c:formatCode>0.0_ </c:formatCode>
                <c:ptCount val="5"/>
                <c:pt idx="0">
                  <c:v>293.02770000000004</c:v>
                </c:pt>
                <c:pt idx="1">
                  <c:v>289.01979999999998</c:v>
                </c:pt>
                <c:pt idx="2">
                  <c:v>288.27440000000001</c:v>
                </c:pt>
                <c:pt idx="3">
                  <c:v>284.49309999999997</c:v>
                </c:pt>
                <c:pt idx="4">
                  <c:v>281.91730000000001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季節変動!$R$43</c:f>
              <c:strCache>
                <c:ptCount val="1"/>
                <c:pt idx="0">
                  <c:v>2009年度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季節変動!$M$44:$M$48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季節変動!$R$44:$R$48</c:f>
              <c:numCache>
                <c:formatCode>0.0_ </c:formatCode>
                <c:ptCount val="5"/>
                <c:pt idx="0">
                  <c:v>281.91730000000001</c:v>
                </c:pt>
                <c:pt idx="1">
                  <c:v>286.666</c:v>
                </c:pt>
                <c:pt idx="2">
                  <c:v>286.41770000000002</c:v>
                </c:pt>
                <c:pt idx="3">
                  <c:v>290.27330000000001</c:v>
                </c:pt>
                <c:pt idx="4">
                  <c:v>292.41149999999999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季節変動!$S$43</c:f>
              <c:strCache>
                <c:ptCount val="1"/>
                <c:pt idx="0">
                  <c:v>2010年度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季節変動!$M$44:$M$48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季節変動!$S$44:$S$48</c:f>
              <c:numCache>
                <c:formatCode>0.0_ </c:formatCode>
                <c:ptCount val="5"/>
                <c:pt idx="0">
                  <c:v>292.41149999999999</c:v>
                </c:pt>
                <c:pt idx="1">
                  <c:v>292.55809999999997</c:v>
                </c:pt>
                <c:pt idx="2">
                  <c:v>296.37090000000001</c:v>
                </c:pt>
                <c:pt idx="3">
                  <c:v>294.81720000000001</c:v>
                </c:pt>
                <c:pt idx="4">
                  <c:v>289.42759999999998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季節変動!$T$43</c:f>
              <c:strCache>
                <c:ptCount val="1"/>
                <c:pt idx="0">
                  <c:v>2011年度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季節変動!$M$44:$M$48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季節変動!$T$44:$T$48</c:f>
              <c:numCache>
                <c:formatCode>0.0_ </c:formatCode>
                <c:ptCount val="5"/>
                <c:pt idx="0">
                  <c:v>289.42759999999998</c:v>
                </c:pt>
                <c:pt idx="1">
                  <c:v>292.5204</c:v>
                </c:pt>
                <c:pt idx="2">
                  <c:v>297.04199999999997</c:v>
                </c:pt>
                <c:pt idx="3">
                  <c:v>298.15009999999995</c:v>
                </c:pt>
                <c:pt idx="4">
                  <c:v>299.82229999999998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季節変動!$U$43</c:f>
              <c:strCache>
                <c:ptCount val="1"/>
                <c:pt idx="0">
                  <c:v>2012年度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季節変動!$M$44:$M$48</c:f>
              <c:strCache>
                <c:ptCount val="5"/>
                <c:pt idx="0">
                  <c:v>1-3月</c:v>
                </c:pt>
                <c:pt idx="1">
                  <c:v>4-6月</c:v>
                </c:pt>
                <c:pt idx="2">
                  <c:v>7-9月</c:v>
                </c:pt>
                <c:pt idx="3">
                  <c:v>10-12月</c:v>
                </c:pt>
                <c:pt idx="4">
                  <c:v>翌1-3月</c:v>
                </c:pt>
              </c:strCache>
            </c:strRef>
          </c:cat>
          <c:val>
            <c:numRef>
              <c:f>季節変動!$U$44:$U$48</c:f>
              <c:numCache>
                <c:formatCode>0.0_ </c:formatCode>
                <c:ptCount val="5"/>
                <c:pt idx="0">
                  <c:v>299.82229999999998</c:v>
                </c:pt>
                <c:pt idx="1">
                  <c:v>301.6891</c:v>
                </c:pt>
                <c:pt idx="2">
                  <c:v>300.4366</c:v>
                </c:pt>
                <c:pt idx="3">
                  <c:v>300.50079999999997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93280"/>
        <c:axId val="115395200"/>
      </c:lineChart>
      <c:catAx>
        <c:axId val="115393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39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395200"/>
        <c:scaling>
          <c:orientation val="minMax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393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450777202072536"/>
          <c:y val="0.76122524835105265"/>
          <c:w val="0.50777202072538863"/>
          <c:h val="0.146938921933715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18896840715539E-2"/>
          <c:y val="6.0679683564931412E-2"/>
          <c:w val="0.87108088037014131"/>
          <c:h val="0.83737963319605346"/>
        </c:manualLayout>
      </c:layout>
      <c:barChart>
        <c:barDir val="col"/>
        <c:grouping val="stacked"/>
        <c:varyColors val="0"/>
        <c:ser>
          <c:idx val="4"/>
          <c:order val="4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需要別成長率!$J$7:$J$86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需要別成長率!$AK$7:$AK$86</c:f>
              <c:numCache>
                <c:formatCode>General</c:formatCode>
                <c:ptCount val="80"/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</c:numCache>
            </c:numRef>
          </c:val>
        </c:ser>
        <c:ser>
          <c:idx val="5"/>
          <c:order val="5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需要別成長率!$J$7:$J$86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需要別成長率!$AL$7:$AL$86</c:f>
              <c:numCache>
                <c:formatCode>General</c:formatCode>
                <c:ptCount val="80"/>
                <c:pt idx="10">
                  <c:v>-0.3</c:v>
                </c:pt>
                <c:pt idx="11">
                  <c:v>-0.3</c:v>
                </c:pt>
                <c:pt idx="12">
                  <c:v>-0.3</c:v>
                </c:pt>
                <c:pt idx="13">
                  <c:v>-0.3</c:v>
                </c:pt>
                <c:pt idx="14">
                  <c:v>-0.3</c:v>
                </c:pt>
                <c:pt idx="15">
                  <c:v>-0.3</c:v>
                </c:pt>
                <c:pt idx="16">
                  <c:v>-0.3</c:v>
                </c:pt>
                <c:pt idx="24">
                  <c:v>-0.3</c:v>
                </c:pt>
                <c:pt idx="25">
                  <c:v>-0.3</c:v>
                </c:pt>
                <c:pt idx="26">
                  <c:v>-0.3</c:v>
                </c:pt>
                <c:pt idx="27">
                  <c:v>-0.3</c:v>
                </c:pt>
                <c:pt idx="28">
                  <c:v>-0.3</c:v>
                </c:pt>
                <c:pt idx="53">
                  <c:v>-0.3</c:v>
                </c:pt>
                <c:pt idx="54">
                  <c:v>-0.3</c:v>
                </c:pt>
                <c:pt idx="55">
                  <c:v>-0.3</c:v>
                </c:pt>
                <c:pt idx="56">
                  <c:v>-0.3</c:v>
                </c:pt>
                <c:pt idx="69">
                  <c:v>-0.3</c:v>
                </c:pt>
                <c:pt idx="70">
                  <c:v>-0.3</c:v>
                </c:pt>
                <c:pt idx="71">
                  <c:v>-0.3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5496832"/>
        <c:axId val="115503104"/>
      </c:barChart>
      <c:lineChart>
        <c:grouping val="standard"/>
        <c:varyColors val="0"/>
        <c:ser>
          <c:idx val="0"/>
          <c:order val="0"/>
          <c:tx>
            <c:strRef>
              <c:f>需要別成長率!$L$6</c:f>
              <c:strCache>
                <c:ptCount val="1"/>
                <c:pt idx="0">
                  <c:v>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需要別成長率!$J$7:$J$86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需要別成長率!$L$7:$L$86</c:f>
              <c:numCache>
                <c:formatCode>0.0%</c:formatCode>
                <c:ptCount val="80"/>
              </c:numCache>
            </c:numRef>
          </c:val>
          <c:smooth val="0"/>
        </c:ser>
        <c:ser>
          <c:idx val="1"/>
          <c:order val="1"/>
          <c:tx>
            <c:strRef>
              <c:f>需要別成長率!$M$6</c:f>
              <c:strCache>
                <c:ptCount val="1"/>
                <c:pt idx="0">
                  <c:v>民間消費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需要別成長率!$J$7:$J$86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需要別成長率!$M$7:$M$86</c:f>
              <c:numCache>
                <c:formatCode>0.0%</c:formatCode>
                <c:ptCount val="80"/>
              </c:numCache>
            </c:numRef>
          </c:val>
          <c:smooth val="0"/>
        </c:ser>
        <c:ser>
          <c:idx val="2"/>
          <c:order val="2"/>
          <c:tx>
            <c:strRef>
              <c:f>需要別成長率!$N$6</c:f>
              <c:strCache>
                <c:ptCount val="1"/>
                <c:pt idx="0">
                  <c:v>住宅投資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需要別成長率!$J$7:$J$86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需要別成長率!$N$7:$N$86</c:f>
              <c:numCache>
                <c:formatCode>0.0%</c:formatCode>
                <c:ptCount val="80"/>
              </c:numCache>
            </c:numRef>
          </c:val>
          <c:smooth val="0"/>
        </c:ser>
        <c:ser>
          <c:idx val="3"/>
          <c:order val="3"/>
          <c:tx>
            <c:strRef>
              <c:f>需要別成長率!$O$6</c:f>
              <c:strCache>
                <c:ptCount val="1"/>
                <c:pt idx="0">
                  <c:v>設備投資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需要別成長率!$J$7:$J$86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需要別成長率!$O$7:$O$86</c:f>
              <c:numCache>
                <c:formatCode>0.0%</c:formatCode>
                <c:ptCount val="8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6832"/>
        <c:axId val="115503104"/>
      </c:lineChart>
      <c:catAx>
        <c:axId val="115496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5031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5503104"/>
        <c:scaling>
          <c:orientation val="minMax"/>
          <c:max val="0.25"/>
          <c:min val="-0.3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496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1010507832862355"/>
          <c:y val="6.2298499095380065E-2"/>
          <c:w val="0.15505239670588516"/>
          <c:h val="0.177184676009599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52173913043481E-2"/>
          <c:y val="6.0532687651331719E-2"/>
          <c:w val="0.87130434782608701"/>
          <c:h val="0.83777239709443097"/>
        </c:manualLayout>
      </c:layout>
      <c:barChart>
        <c:barDir val="col"/>
        <c:grouping val="stacked"/>
        <c:varyColors val="0"/>
        <c:ser>
          <c:idx val="4"/>
          <c:order val="3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需要別成長率!$J$7:$J$86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需要別成長率!$AK$7:$AK$86</c:f>
              <c:numCache>
                <c:formatCode>General</c:formatCode>
                <c:ptCount val="80"/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</c:numCache>
            </c:numRef>
          </c:val>
        </c:ser>
        <c:ser>
          <c:idx val="5"/>
          <c:order val="4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需要別成長率!$J$7:$J$86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需要別成長率!$AL$7:$AL$86</c:f>
              <c:numCache>
                <c:formatCode>General</c:formatCode>
                <c:ptCount val="80"/>
                <c:pt idx="10">
                  <c:v>-0.3</c:v>
                </c:pt>
                <c:pt idx="11">
                  <c:v>-0.3</c:v>
                </c:pt>
                <c:pt idx="12">
                  <c:v>-0.3</c:v>
                </c:pt>
                <c:pt idx="13">
                  <c:v>-0.3</c:v>
                </c:pt>
                <c:pt idx="14">
                  <c:v>-0.3</c:v>
                </c:pt>
                <c:pt idx="15">
                  <c:v>-0.3</c:v>
                </c:pt>
                <c:pt idx="16">
                  <c:v>-0.3</c:v>
                </c:pt>
                <c:pt idx="24">
                  <c:v>-0.3</c:v>
                </c:pt>
                <c:pt idx="25">
                  <c:v>-0.3</c:v>
                </c:pt>
                <c:pt idx="26">
                  <c:v>-0.3</c:v>
                </c:pt>
                <c:pt idx="27">
                  <c:v>-0.3</c:v>
                </c:pt>
                <c:pt idx="28">
                  <c:v>-0.3</c:v>
                </c:pt>
                <c:pt idx="53">
                  <c:v>-0.3</c:v>
                </c:pt>
                <c:pt idx="54">
                  <c:v>-0.3</c:v>
                </c:pt>
                <c:pt idx="55">
                  <c:v>-0.3</c:v>
                </c:pt>
                <c:pt idx="56">
                  <c:v>-0.3</c:v>
                </c:pt>
                <c:pt idx="69">
                  <c:v>-0.3</c:v>
                </c:pt>
                <c:pt idx="70">
                  <c:v>-0.3</c:v>
                </c:pt>
                <c:pt idx="71">
                  <c:v>-0.3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5809280"/>
        <c:axId val="115827840"/>
      </c:barChart>
      <c:lineChart>
        <c:grouping val="standard"/>
        <c:varyColors val="0"/>
        <c:ser>
          <c:idx val="0"/>
          <c:order val="0"/>
          <c:tx>
            <c:strRef>
              <c:f>需要別成長率!$L$6</c:f>
              <c:strCache>
                <c:ptCount val="1"/>
                <c:pt idx="0">
                  <c:v>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需要別成長率!$J$7:$J$86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需要別成長率!$L$7:$L$86</c:f>
              <c:numCache>
                <c:formatCode>0.0%</c:formatCode>
                <c:ptCount val="80"/>
              </c:numCache>
            </c:numRef>
          </c:val>
          <c:smooth val="0"/>
        </c:ser>
        <c:ser>
          <c:idx val="1"/>
          <c:order val="1"/>
          <c:tx>
            <c:strRef>
              <c:f>需要別成長率!$Q$6</c:f>
              <c:strCache>
                <c:ptCount val="1"/>
                <c:pt idx="0">
                  <c:v>政府消費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需要別成長率!$J$7:$J$86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需要別成長率!$Q$7:$Q$86</c:f>
              <c:numCache>
                <c:formatCode>0.0%</c:formatCode>
                <c:ptCount val="80"/>
              </c:numCache>
            </c:numRef>
          </c:val>
          <c:smooth val="0"/>
        </c:ser>
        <c:ser>
          <c:idx val="3"/>
          <c:order val="2"/>
          <c:tx>
            <c:strRef>
              <c:f>需要別成長率!$R$6</c:f>
              <c:strCache>
                <c:ptCount val="1"/>
                <c:pt idx="0">
                  <c:v>政府投資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需要別成長率!$J$7:$J$86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需要別成長率!$R$7:$R$86</c:f>
              <c:numCache>
                <c:formatCode>0.0%</c:formatCode>
                <c:ptCount val="8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09280"/>
        <c:axId val="115827840"/>
      </c:lineChart>
      <c:catAx>
        <c:axId val="11580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82784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5827840"/>
        <c:scaling>
          <c:orientation val="minMax"/>
          <c:max val="0.25"/>
          <c:min val="-0.3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809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9652173913043478"/>
          <c:y val="0.72881355932203384"/>
          <c:w val="0.15478260869565216"/>
          <c:h val="0.133171912832929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86273000544228E-2"/>
          <c:y val="6.0386615872716334E-2"/>
          <c:w val="0.8715292553867855"/>
          <c:h val="0.83816622831330279"/>
        </c:manualLayout>
      </c:layout>
      <c:barChart>
        <c:barDir val="col"/>
        <c:grouping val="stacked"/>
        <c:varyColors val="0"/>
        <c:ser>
          <c:idx val="4"/>
          <c:order val="3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需要別成長率!$J$7:$J$86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需要別成長率!$AK$7:$AK$86</c:f>
              <c:numCache>
                <c:formatCode>General</c:formatCode>
                <c:ptCount val="80"/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</c:numCache>
            </c:numRef>
          </c:val>
        </c:ser>
        <c:ser>
          <c:idx val="5"/>
          <c:order val="4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需要別成長率!$J$7:$J$86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需要別成長率!$AL$7:$AL$86</c:f>
              <c:numCache>
                <c:formatCode>General</c:formatCode>
                <c:ptCount val="80"/>
                <c:pt idx="10">
                  <c:v>-0.3</c:v>
                </c:pt>
                <c:pt idx="11">
                  <c:v>-0.3</c:v>
                </c:pt>
                <c:pt idx="12">
                  <c:v>-0.3</c:v>
                </c:pt>
                <c:pt idx="13">
                  <c:v>-0.3</c:v>
                </c:pt>
                <c:pt idx="14">
                  <c:v>-0.3</c:v>
                </c:pt>
                <c:pt idx="15">
                  <c:v>-0.3</c:v>
                </c:pt>
                <c:pt idx="16">
                  <c:v>-0.3</c:v>
                </c:pt>
                <c:pt idx="24">
                  <c:v>-0.3</c:v>
                </c:pt>
                <c:pt idx="25">
                  <c:v>-0.3</c:v>
                </c:pt>
                <c:pt idx="26">
                  <c:v>-0.3</c:v>
                </c:pt>
                <c:pt idx="27">
                  <c:v>-0.3</c:v>
                </c:pt>
                <c:pt idx="28">
                  <c:v>-0.3</c:v>
                </c:pt>
                <c:pt idx="53">
                  <c:v>-0.3</c:v>
                </c:pt>
                <c:pt idx="54">
                  <c:v>-0.3</c:v>
                </c:pt>
                <c:pt idx="55">
                  <c:v>-0.3</c:v>
                </c:pt>
                <c:pt idx="56">
                  <c:v>-0.3</c:v>
                </c:pt>
                <c:pt idx="69">
                  <c:v>-0.3</c:v>
                </c:pt>
                <c:pt idx="70">
                  <c:v>-0.3</c:v>
                </c:pt>
                <c:pt idx="71">
                  <c:v>-0.3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6925568"/>
        <c:axId val="116927488"/>
      </c:barChart>
      <c:lineChart>
        <c:grouping val="standard"/>
        <c:varyColors val="0"/>
        <c:ser>
          <c:idx val="0"/>
          <c:order val="0"/>
          <c:tx>
            <c:strRef>
              <c:f>需要別成長率!$L$6</c:f>
              <c:strCache>
                <c:ptCount val="1"/>
                <c:pt idx="0">
                  <c:v>GDP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需要別成長率!$J$7:$J$86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需要別成長率!$L$7:$L$86</c:f>
              <c:numCache>
                <c:formatCode>0.0%</c:formatCode>
                <c:ptCount val="80"/>
              </c:numCache>
            </c:numRef>
          </c:val>
          <c:smooth val="0"/>
        </c:ser>
        <c:ser>
          <c:idx val="1"/>
          <c:order val="1"/>
          <c:tx>
            <c:strRef>
              <c:f>需要別成長率!$T$6</c:f>
              <c:strCache>
                <c:ptCount val="1"/>
                <c:pt idx="0">
                  <c:v>輸出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需要別成長率!$J$7:$J$86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需要別成長率!$T$7:$T$86</c:f>
              <c:numCache>
                <c:formatCode>0.0%</c:formatCode>
                <c:ptCount val="80"/>
              </c:numCache>
            </c:numRef>
          </c:val>
          <c:smooth val="0"/>
        </c:ser>
        <c:ser>
          <c:idx val="3"/>
          <c:order val="2"/>
          <c:tx>
            <c:strRef>
              <c:f>需要別成長率!$U$6</c:f>
              <c:strCache>
                <c:ptCount val="1"/>
                <c:pt idx="0">
                  <c:v>輸入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需要別成長率!$J$7:$J$86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需要別成長率!$U$7:$U$86</c:f>
              <c:numCache>
                <c:formatCode>0.0%</c:formatCode>
                <c:ptCount val="8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25568"/>
        <c:axId val="116927488"/>
      </c:lineChart>
      <c:catAx>
        <c:axId val="116925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9274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6927488"/>
        <c:scaling>
          <c:orientation val="minMax"/>
          <c:max val="0.25"/>
          <c:min val="-0.3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925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4201534703995329"/>
          <c:y val="0.74315645326942825"/>
          <c:w val="0.10937518543698703"/>
          <c:h val="0.132850554919975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91524637583383E-2"/>
          <c:y val="6.2500076294038448E-2"/>
          <c:w val="0.88946609433373536"/>
          <c:h val="0.8325010162365921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要因分解!$M$7</c:f>
              <c:strCache>
                <c:ptCount val="1"/>
                <c:pt idx="0">
                  <c:v>民需要因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要因分解!$J$9:$J$88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要因分解!$M$9:$M$88</c:f>
              <c:numCache>
                <c:formatCode>0.0%</c:formatCode>
                <c:ptCount val="80"/>
              </c:numCache>
            </c:numRef>
          </c:val>
        </c:ser>
        <c:ser>
          <c:idx val="2"/>
          <c:order val="2"/>
          <c:tx>
            <c:strRef>
              <c:f>要因分解!$N$7</c:f>
              <c:strCache>
                <c:ptCount val="1"/>
                <c:pt idx="0">
                  <c:v>公需要因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要因分解!$J$9:$J$88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要因分解!$N$9:$N$88</c:f>
              <c:numCache>
                <c:formatCode>0.0%</c:formatCode>
                <c:ptCount val="80"/>
              </c:numCache>
            </c:numRef>
          </c:val>
        </c:ser>
        <c:ser>
          <c:idx val="3"/>
          <c:order val="3"/>
          <c:tx>
            <c:strRef>
              <c:f>要因分解!$O$7</c:f>
              <c:strCache>
                <c:ptCount val="1"/>
                <c:pt idx="0">
                  <c:v>外需要因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要因分解!$J$9:$J$88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要因分解!$O$9:$O$88</c:f>
              <c:numCache>
                <c:formatCode>0.0%</c:formatCode>
                <c:ptCount val="8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4818048"/>
        <c:axId val="114828416"/>
      </c:barChart>
      <c:lineChart>
        <c:grouping val="standard"/>
        <c:varyColors val="0"/>
        <c:ser>
          <c:idx val="0"/>
          <c:order val="0"/>
          <c:tx>
            <c:strRef>
              <c:f>要因分解!$L$6</c:f>
              <c:strCache>
                <c:ptCount val="1"/>
                <c:pt idx="0">
                  <c:v>GDP成長率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要因分解!$J$9:$J$88</c:f>
              <c:strCache>
                <c:ptCount val="80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00</c:v>
                </c:pt>
                <c:pt idx="21">
                  <c:v>00</c:v>
                </c:pt>
                <c:pt idx="22">
                  <c:v>00</c:v>
                </c:pt>
                <c:pt idx="23">
                  <c:v>00</c:v>
                </c:pt>
                <c:pt idx="24">
                  <c:v>01</c:v>
                </c:pt>
                <c:pt idx="25">
                  <c:v>01</c:v>
                </c:pt>
                <c:pt idx="26">
                  <c:v>01</c:v>
                </c:pt>
                <c:pt idx="27">
                  <c:v>01</c:v>
                </c:pt>
                <c:pt idx="28">
                  <c:v>02</c:v>
                </c:pt>
                <c:pt idx="29">
                  <c:v>02</c:v>
                </c:pt>
                <c:pt idx="30">
                  <c:v>02</c:v>
                </c:pt>
                <c:pt idx="31">
                  <c:v>02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04</c:v>
                </c:pt>
                <c:pt idx="37">
                  <c:v>04</c:v>
                </c:pt>
                <c:pt idx="38">
                  <c:v>04</c:v>
                </c:pt>
                <c:pt idx="39">
                  <c:v>04</c:v>
                </c:pt>
                <c:pt idx="40">
                  <c:v>05</c:v>
                </c:pt>
                <c:pt idx="41">
                  <c:v>05</c:v>
                </c:pt>
                <c:pt idx="42">
                  <c:v>05</c:v>
                </c:pt>
                <c:pt idx="43">
                  <c:v>05</c:v>
                </c:pt>
                <c:pt idx="44">
                  <c:v>06</c:v>
                </c:pt>
                <c:pt idx="45">
                  <c:v>06</c:v>
                </c:pt>
                <c:pt idx="46">
                  <c:v>06</c:v>
                </c:pt>
                <c:pt idx="47">
                  <c:v>06</c:v>
                </c:pt>
                <c:pt idx="48">
                  <c:v>07</c:v>
                </c:pt>
                <c:pt idx="49">
                  <c:v>07</c:v>
                </c:pt>
                <c:pt idx="50">
                  <c:v>07</c:v>
                </c:pt>
                <c:pt idx="51">
                  <c:v>07</c:v>
                </c:pt>
                <c:pt idx="52">
                  <c:v>08</c:v>
                </c:pt>
                <c:pt idx="53">
                  <c:v>08</c:v>
                </c:pt>
                <c:pt idx="54">
                  <c:v>08</c:v>
                </c:pt>
                <c:pt idx="55">
                  <c:v>08</c:v>
                </c:pt>
                <c:pt idx="56">
                  <c:v>09</c:v>
                </c:pt>
                <c:pt idx="57">
                  <c:v>09</c:v>
                </c:pt>
                <c:pt idx="58">
                  <c:v>09</c:v>
                </c:pt>
                <c:pt idx="59">
                  <c:v>09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</c:strCache>
            </c:strRef>
          </c:cat>
          <c:val>
            <c:numRef>
              <c:f>要因分解!$L$9:$L$88</c:f>
              <c:numCache>
                <c:formatCode>0.0%</c:formatCode>
                <c:ptCount val="8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18048"/>
        <c:axId val="114828416"/>
      </c:lineChart>
      <c:catAx>
        <c:axId val="114818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82841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4828416"/>
        <c:scaling>
          <c:orientation val="minMax"/>
          <c:max val="6.0000000000000012E-2"/>
          <c:min val="-8.0000000000000016E-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818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83298201714411"/>
          <c:y val="0.70166745406824149"/>
          <c:w val="0.17271186297742433"/>
          <c:h val="0.182500222778592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19050</xdr:colOff>
      <xdr:row>22</xdr:row>
      <xdr:rowOff>104775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0.09367</cdr:x>
      <cdr:y>0.01205</cdr:y>
    </cdr:from>
    <cdr:to>
      <cdr:x>0.24451</cdr:x>
      <cdr:y>0.06036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958" y="50800"/>
          <a:ext cx="829004" cy="190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（前年同期比）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8</xdr:col>
      <xdr:colOff>28575</xdr:colOff>
      <xdr:row>27</xdr:row>
      <xdr:rowOff>38100</xdr:rowOff>
    </xdr:to>
    <xdr:graphicFrame macro="">
      <xdr:nvGraphicFramePr>
        <xdr:cNvPr id="3174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0</xdr:colOff>
      <xdr:row>5</xdr:row>
      <xdr:rowOff>0</xdr:rowOff>
    </xdr:from>
    <xdr:to>
      <xdr:col>41</xdr:col>
      <xdr:colOff>0</xdr:colOff>
      <xdr:row>27</xdr:row>
      <xdr:rowOff>47625</xdr:rowOff>
    </xdr:to>
    <xdr:graphicFrame macro="">
      <xdr:nvGraphicFramePr>
        <xdr:cNvPr id="3175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95250</xdr:rowOff>
    </xdr:from>
    <xdr:to>
      <xdr:col>8</xdr:col>
      <xdr:colOff>38100</xdr:colOff>
      <xdr:row>54</xdr:row>
      <xdr:rowOff>142875</xdr:rowOff>
    </xdr:to>
    <xdr:graphicFrame macro="">
      <xdr:nvGraphicFramePr>
        <xdr:cNvPr id="31758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0.08872</cdr:x>
      <cdr:y>0.01247</cdr:y>
    </cdr:from>
    <cdr:to>
      <cdr:x>0.23883</cdr:x>
      <cdr:y>0.06244</cdr:y>
    </cdr:to>
    <cdr:sp macro="" textlink="">
      <cdr:nvSpPr>
        <cdr:cNvPr id="3993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284" y="50800"/>
          <a:ext cx="829318" cy="190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（前年同期比）</a:t>
          </a:r>
        </a:p>
      </cdr:txBody>
    </cdr:sp>
  </cdr:relSizeAnchor>
  <cdr:relSizeAnchor xmlns:cdr="http://schemas.openxmlformats.org/drawingml/2006/chartDrawing">
    <cdr:from>
      <cdr:x>0.20092</cdr:x>
      <cdr:y>0.06333</cdr:y>
    </cdr:from>
    <cdr:to>
      <cdr:x>0.88946</cdr:x>
      <cdr:y>0.89497</cdr:y>
    </cdr:to>
    <cdr:grpSp>
      <cdr:nvGrpSpPr>
        <cdr:cNvPr id="9" name="グループ化 8"/>
        <cdr:cNvGrpSpPr/>
      </cdr:nvGrpSpPr>
      <cdr:grpSpPr>
        <a:xfrm xmlns:a="http://schemas.openxmlformats.org/drawingml/2006/main">
          <a:off x="1108069" y="241287"/>
          <a:ext cx="3797281" cy="3168549"/>
          <a:chOff x="0" y="0"/>
          <a:chExt cx="4035190" cy="3168543"/>
        </a:xfrm>
      </cdr:grpSpPr>
      <cdr:sp macro="" textlink="">
        <cdr:nvSpPr>
          <cdr:cNvPr id="10" name="Rectangle 102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4754"/>
            <a:ext cx="438725" cy="316378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000000" mc:Ignorable="a14" a14:legacySpreadsheetColorIndex="8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1" name="Rectangle 103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909651" y="4754"/>
            <a:ext cx="301875" cy="316378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000000" mc:Ignorable="a14" a14:legacySpreadsheetColorIndex="8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2" name="Rectangle 103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19400" y="4754"/>
            <a:ext cx="247650" cy="316285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000000" mc:Ignorable="a14" a14:legacySpreadsheetColorIndex="8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3" name="Rectangle 103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857625" y="0"/>
            <a:ext cx="177565" cy="316285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000000" mc:Ignorable="a14" a14:legacySpreadsheetColorIndex="8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0.09239</cdr:x>
      <cdr:y>0.01244</cdr:y>
    </cdr:from>
    <cdr:to>
      <cdr:x>0.24374</cdr:x>
      <cdr:y>0.05729</cdr:y>
    </cdr:to>
    <cdr:sp macro="" textlink="">
      <cdr:nvSpPr>
        <cdr:cNvPr id="34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456" y="50800"/>
          <a:ext cx="837571" cy="171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（前年同期比）</a:t>
          </a:r>
        </a:p>
      </cdr:txBody>
    </cdr:sp>
  </cdr:relSizeAnchor>
  <cdr:relSizeAnchor xmlns:cdr="http://schemas.openxmlformats.org/drawingml/2006/chartDrawing">
    <cdr:from>
      <cdr:x>0.20345</cdr:x>
      <cdr:y>0.06318</cdr:y>
    </cdr:from>
    <cdr:to>
      <cdr:x>0.8931</cdr:x>
      <cdr:y>0.89274</cdr:y>
    </cdr:to>
    <cdr:grpSp>
      <cdr:nvGrpSpPr>
        <cdr:cNvPr id="2" name="グループ化 1"/>
        <cdr:cNvGrpSpPr/>
      </cdr:nvGrpSpPr>
      <cdr:grpSpPr>
        <a:xfrm xmlns:a="http://schemas.openxmlformats.org/drawingml/2006/main">
          <a:off x="1123960" y="241318"/>
          <a:ext cx="3809971" cy="3168525"/>
          <a:chOff x="1123950" y="241300"/>
          <a:chExt cx="4045515" cy="3168543"/>
        </a:xfrm>
      </cdr:grpSpPr>
      <cdr:sp macro="" textlink="">
        <cdr:nvSpPr>
          <cdr:cNvPr id="8" name="Rectangle 102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123950" y="246054"/>
            <a:ext cx="438725" cy="316378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000000" mc:Ignorable="a14" a14:legacySpreadsheetColorIndex="8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9" name="Rectangle 103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33601" y="246054"/>
            <a:ext cx="301875" cy="316378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000000" mc:Ignorable="a14" a14:legacySpreadsheetColorIndex="8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0" name="Rectangle 103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943350" y="246054"/>
            <a:ext cx="247650" cy="316285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000000" mc:Ignorable="a14" a14:legacySpreadsheetColorIndex="8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1" name="Rectangle 103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981575" y="241300"/>
            <a:ext cx="187890" cy="316285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000000" mc:Ignorable="a14" a14:legacySpreadsheetColorIndex="8">
              <a:alpha val="20000"/>
            </a:srgbClr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38100</xdr:rowOff>
    </xdr:from>
    <xdr:to>
      <xdr:col>6</xdr:col>
      <xdr:colOff>238125</xdr:colOff>
      <xdr:row>36</xdr:row>
      <xdr:rowOff>66675</xdr:rowOff>
    </xdr:to>
    <xdr:graphicFrame macro="">
      <xdr:nvGraphicFramePr>
        <xdr:cNvPr id="205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9</xdr:row>
      <xdr:rowOff>95250</xdr:rowOff>
    </xdr:from>
    <xdr:to>
      <xdr:col>18</xdr:col>
      <xdr:colOff>171450</xdr:colOff>
      <xdr:row>36</xdr:row>
      <xdr:rowOff>133350</xdr:rowOff>
    </xdr:to>
    <xdr:graphicFrame macro="">
      <xdr:nvGraphicFramePr>
        <xdr:cNvPr id="205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6</xdr:col>
      <xdr:colOff>314325</xdr:colOff>
      <xdr:row>76</xdr:row>
      <xdr:rowOff>38100</xdr:rowOff>
    </xdr:to>
    <xdr:graphicFrame macro="">
      <xdr:nvGraphicFramePr>
        <xdr:cNvPr id="205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49</xdr:row>
      <xdr:rowOff>0</xdr:rowOff>
    </xdr:from>
    <xdr:to>
      <xdr:col>18</xdr:col>
      <xdr:colOff>333375</xdr:colOff>
      <xdr:row>76</xdr:row>
      <xdr:rowOff>38100</xdr:rowOff>
    </xdr:to>
    <xdr:graphicFrame macro="">
      <xdr:nvGraphicFramePr>
        <xdr:cNvPr id="205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0.06612</cdr:x>
      <cdr:y>0.08686</cdr:y>
    </cdr:from>
    <cdr:to>
      <cdr:x>0.19648</cdr:x>
      <cdr:y>0.12776</cdr:y>
    </cdr:to>
    <cdr:sp macro="" textlink="">
      <cdr:nvSpPr>
        <cdr:cNvPr id="153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937" y="408559"/>
          <a:ext cx="456934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0.06584</cdr:x>
      <cdr:y>0.08708</cdr:y>
    </cdr:from>
    <cdr:to>
      <cdr:x>0.19597</cdr:x>
      <cdr:y>0.12774</cdr:y>
    </cdr:to>
    <cdr:sp macro="" textlink="">
      <cdr:nvSpPr>
        <cdr:cNvPr id="2560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597" y="410450"/>
          <a:ext cx="457355" cy="190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0.10188</cdr:x>
      <cdr:y>0.08708</cdr:y>
    </cdr:from>
    <cdr:to>
      <cdr:x>0.22964</cdr:x>
      <cdr:y>0.12774</cdr:y>
    </cdr:to>
    <cdr:sp macro="" textlink="">
      <cdr:nvSpPr>
        <cdr:cNvPr id="2662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8040" y="410450"/>
          <a:ext cx="457557" cy="190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0.11375</cdr:x>
      <cdr:y>0.08708</cdr:y>
    </cdr:from>
    <cdr:to>
      <cdr:x>0.23771</cdr:x>
      <cdr:y>0.12774</cdr:y>
    </cdr:to>
    <cdr:sp macro="" textlink="">
      <cdr:nvSpPr>
        <cdr:cNvPr id="2764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461" y="410450"/>
          <a:ext cx="456945" cy="190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7</xdr:col>
      <xdr:colOff>666750</xdr:colOff>
      <xdr:row>28</xdr:row>
      <xdr:rowOff>161925</xdr:rowOff>
    </xdr:to>
    <xdr:graphicFrame macro="">
      <xdr:nvGraphicFramePr>
        <xdr:cNvPr id="286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676275</xdr:colOff>
      <xdr:row>52</xdr:row>
      <xdr:rowOff>161925</xdr:rowOff>
    </xdr:to>
    <xdr:graphicFrame macro="">
      <xdr:nvGraphicFramePr>
        <xdr:cNvPr id="2867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8</xdr:col>
      <xdr:colOff>0</xdr:colOff>
      <xdr:row>77</xdr:row>
      <xdr:rowOff>0</xdr:rowOff>
    </xdr:to>
    <xdr:graphicFrame macro="">
      <xdr:nvGraphicFramePr>
        <xdr:cNvPr id="2867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0.08337</cdr:x>
      <cdr:y>0.01211</cdr:y>
    </cdr:from>
    <cdr:to>
      <cdr:x>0.2347</cdr:x>
      <cdr:y>0.06065</cdr:y>
    </cdr:to>
    <cdr:sp macro="" textlink="">
      <cdr:nvSpPr>
        <cdr:cNvPr id="2969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804" y="50800"/>
          <a:ext cx="828770" cy="190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（前年同期比）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0.0954</cdr:x>
      <cdr:y>0.01208</cdr:y>
    </cdr:from>
    <cdr:to>
      <cdr:x>0.24648</cdr:x>
      <cdr:y>0.06038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569" y="50800"/>
          <a:ext cx="828889" cy="190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（前年同期比）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zoomScaleNormal="100" workbookViewId="0">
      <selection activeCell="K17" sqref="K17"/>
    </sheetView>
  </sheetViews>
  <sheetFormatPr defaultRowHeight="13.5"/>
  <cols>
    <col min="3" max="5" width="16.125" customWidth="1"/>
    <col min="6" max="6" width="16.125" hidden="1" customWidth="1"/>
    <col min="7" max="8" width="16.125" customWidth="1"/>
  </cols>
  <sheetData>
    <row r="2" spans="1:8" ht="34.5">
      <c r="A2" s="16"/>
      <c r="B2" s="14"/>
      <c r="C2" s="10" t="s">
        <v>64</v>
      </c>
      <c r="D2" s="12" t="s">
        <v>65</v>
      </c>
      <c r="E2" s="18" t="s">
        <v>63</v>
      </c>
      <c r="F2" s="2" t="s">
        <v>138</v>
      </c>
      <c r="G2" s="2" t="s">
        <v>186</v>
      </c>
      <c r="H2" s="2" t="s">
        <v>66</v>
      </c>
    </row>
    <row r="3" spans="1:8" ht="18" thickBot="1">
      <c r="A3" s="17"/>
      <c r="B3" s="15"/>
      <c r="C3" s="5" t="s">
        <v>59</v>
      </c>
      <c r="D3" s="13" t="s">
        <v>62</v>
      </c>
      <c r="E3" s="5" t="s">
        <v>59</v>
      </c>
      <c r="F3" s="4"/>
      <c r="G3" s="4" t="s">
        <v>62</v>
      </c>
      <c r="H3" s="4" t="s">
        <v>62</v>
      </c>
    </row>
    <row r="4" spans="1:8" ht="18" hidden="1" thickTop="1">
      <c r="A4" s="8" t="s">
        <v>114</v>
      </c>
      <c r="B4" s="7" t="s">
        <v>54</v>
      </c>
      <c r="C4" s="6">
        <f>原系列05!B64/1000</f>
        <v>132.97790000000001</v>
      </c>
      <c r="D4" s="21"/>
      <c r="E4" s="11">
        <f>季調系列05!B64/1000</f>
        <v>529.66579999999999</v>
      </c>
      <c r="F4" s="23"/>
      <c r="G4" s="23"/>
      <c r="H4" s="23"/>
    </row>
    <row r="5" spans="1:8" ht="17.25" hidden="1">
      <c r="A5" s="9"/>
      <c r="B5" s="7" t="s">
        <v>55</v>
      </c>
      <c r="C5" s="6">
        <f>原系列05!B65/1000</f>
        <v>127.76430000000001</v>
      </c>
      <c r="D5" s="22"/>
      <c r="E5" s="11">
        <f>季調系列05!B65/1000</f>
        <v>523.61289999999997</v>
      </c>
      <c r="F5" s="36">
        <f>E5/E4-1</f>
        <v>-1.1427772002647774E-2</v>
      </c>
      <c r="G5" s="36">
        <v>-1.1427772002647774E-2</v>
      </c>
      <c r="H5" s="36">
        <f t="shared" ref="H5:H19" si="0">(E5/E4)^4-1</f>
        <v>-4.4933476710729336E-2</v>
      </c>
    </row>
    <row r="6" spans="1:8" ht="17.25" hidden="1">
      <c r="A6" s="9"/>
      <c r="B6" s="7" t="s">
        <v>56</v>
      </c>
      <c r="C6" s="6">
        <f>原系列05!B66/1000</f>
        <v>128.9032</v>
      </c>
      <c r="D6" s="22"/>
      <c r="E6" s="11">
        <f>季調系列05!B66/1000</f>
        <v>517.96940000000006</v>
      </c>
      <c r="F6" s="36">
        <f t="shared" ref="F6:F23" si="1">E6/E5-1</f>
        <v>-1.0778000312826386E-2</v>
      </c>
      <c r="G6" s="36">
        <v>-1.0778000312826386E-2</v>
      </c>
      <c r="H6" s="36">
        <f t="shared" si="0"/>
        <v>-4.2420004130630851E-2</v>
      </c>
    </row>
    <row r="7" spans="1:8" ht="17.25" hidden="1">
      <c r="A7" s="3"/>
      <c r="B7" s="7" t="s">
        <v>57</v>
      </c>
      <c r="C7" s="6">
        <f>原系列05!B67/1000</f>
        <v>128.5855</v>
      </c>
      <c r="D7" s="22"/>
      <c r="E7" s="11">
        <f>季調系列05!B67/1000</f>
        <v>500.80779999999999</v>
      </c>
      <c r="F7" s="36">
        <f t="shared" si="1"/>
        <v>-3.3132459176159923E-2</v>
      </c>
      <c r="G7" s="36">
        <v>-3.3132459176159923E-2</v>
      </c>
      <c r="H7" s="36">
        <f t="shared" si="0"/>
        <v>-0.12608755845539166</v>
      </c>
    </row>
    <row r="8" spans="1:8" ht="17.25" hidden="1">
      <c r="A8" s="9" t="s">
        <v>117</v>
      </c>
      <c r="B8" s="7" t="s">
        <v>54</v>
      </c>
      <c r="C8" s="6">
        <f>原系列05!B68/1000</f>
        <v>120.54169999999999</v>
      </c>
      <c r="D8" s="35">
        <f t="shared" ref="D8:D19" si="2">C8/C4-1</f>
        <v>-9.3520803080812787E-2</v>
      </c>
      <c r="E8" s="11">
        <f>季調系列05!B68/1000</f>
        <v>480.82709999999997</v>
      </c>
      <c r="F8" s="36">
        <f t="shared" si="1"/>
        <v>-3.9896942499697552E-2</v>
      </c>
      <c r="G8" s="36">
        <v>-3.9896942499697552E-2</v>
      </c>
      <c r="H8" s="36">
        <f t="shared" si="0"/>
        <v>-0.1502886665444032</v>
      </c>
    </row>
    <row r="9" spans="1:8" ht="17.25" hidden="1">
      <c r="A9" s="9"/>
      <c r="B9" s="7" t="s">
        <v>55</v>
      </c>
      <c r="C9" s="6">
        <f>原系列05!B69/1000</f>
        <v>119.3394</v>
      </c>
      <c r="D9" s="35">
        <f t="shared" si="2"/>
        <v>-6.5940955337289164E-2</v>
      </c>
      <c r="E9" s="11">
        <f>季調系列05!B69/1000</f>
        <v>489.39879999999999</v>
      </c>
      <c r="F9" s="36">
        <f t="shared" si="1"/>
        <v>1.782699020084344E-2</v>
      </c>
      <c r="G9" s="36">
        <v>1.782699020084344E-2</v>
      </c>
      <c r="H9" s="36">
        <f t="shared" si="0"/>
        <v>7.3237533061526472E-2</v>
      </c>
    </row>
    <row r="10" spans="1:8" ht="17.25" hidden="1">
      <c r="A10" s="9"/>
      <c r="B10" s="7" t="s">
        <v>56</v>
      </c>
      <c r="C10" s="6">
        <f>原系列05!B70/1000</f>
        <v>121.7317</v>
      </c>
      <c r="D10" s="35">
        <f t="shared" si="2"/>
        <v>-5.563477089785196E-2</v>
      </c>
      <c r="E10" s="11">
        <f>季調系列05!B70/1000</f>
        <v>489.59229999999997</v>
      </c>
      <c r="F10" s="36">
        <f t="shared" si="1"/>
        <v>3.9538307000341888E-4</v>
      </c>
      <c r="G10" s="36">
        <v>3.9538307000341888E-4</v>
      </c>
      <c r="H10" s="36">
        <f t="shared" si="0"/>
        <v>1.582470493907806E-3</v>
      </c>
    </row>
    <row r="11" spans="1:8" ht="17.25" hidden="1">
      <c r="A11" s="9"/>
      <c r="B11" s="7" t="s">
        <v>57</v>
      </c>
      <c r="C11" s="6">
        <f>原系列05!B71/1000</f>
        <v>127.9756</v>
      </c>
      <c r="D11" s="35">
        <f t="shared" si="2"/>
        <v>-4.743147555517524E-3</v>
      </c>
      <c r="E11" s="11">
        <f>季調系列05!B71/1000</f>
        <v>497.82490000000001</v>
      </c>
      <c r="F11" s="36">
        <f t="shared" si="1"/>
        <v>1.6815215435373565E-2</v>
      </c>
      <c r="G11" s="36">
        <v>1.6815215435373565E-2</v>
      </c>
      <c r="H11" s="36">
        <f t="shared" si="0"/>
        <v>6.8976468618256348E-2</v>
      </c>
    </row>
    <row r="12" spans="1:8" ht="17.25" hidden="1">
      <c r="A12" s="8" t="s">
        <v>159</v>
      </c>
      <c r="B12" s="7" t="s">
        <v>54</v>
      </c>
      <c r="C12" s="6">
        <f>原系列05!B72/1000</f>
        <v>126.45110000000001</v>
      </c>
      <c r="D12" s="35">
        <f t="shared" si="2"/>
        <v>4.9023698852762365E-2</v>
      </c>
      <c r="E12" s="11">
        <f>季調系列05!B72/1000</f>
        <v>505.04390000000001</v>
      </c>
      <c r="F12" s="36">
        <f t="shared" si="1"/>
        <v>1.4501082609568172E-2</v>
      </c>
      <c r="G12" s="36">
        <v>1.4501082609568172E-2</v>
      </c>
      <c r="H12" s="36">
        <f t="shared" si="0"/>
        <v>5.9278260269263416E-2</v>
      </c>
    </row>
    <row r="13" spans="1:8" ht="17.25" hidden="1">
      <c r="A13" s="9"/>
      <c r="B13" s="7" t="s">
        <v>55</v>
      </c>
      <c r="C13" s="6">
        <f>原系列05!B73/1000</f>
        <v>124.64880000000001</v>
      </c>
      <c r="D13" s="35">
        <f t="shared" si="2"/>
        <v>4.448991699304683E-2</v>
      </c>
      <c r="E13" s="11">
        <f>季調系列05!B73/1000</f>
        <v>510.90120000000002</v>
      </c>
      <c r="F13" s="36">
        <f t="shared" si="1"/>
        <v>1.1597605673486999E-2</v>
      </c>
      <c r="G13" s="36">
        <v>1.1597605673486999E-2</v>
      </c>
      <c r="H13" s="36">
        <f t="shared" si="0"/>
        <v>4.7203707248174354E-2</v>
      </c>
    </row>
    <row r="14" spans="1:8" ht="17.25" hidden="1">
      <c r="A14" s="9"/>
      <c r="B14" s="7" t="s">
        <v>56</v>
      </c>
      <c r="C14" s="6">
        <f>原系列05!B74/1000</f>
        <v>129.04679999999999</v>
      </c>
      <c r="D14" s="35">
        <f t="shared" si="2"/>
        <v>6.0091989186054073E-2</v>
      </c>
      <c r="E14" s="11">
        <f>季調系列05!B74/1000</f>
        <v>518.18320000000006</v>
      </c>
      <c r="F14" s="36">
        <f t="shared" si="1"/>
        <v>1.4253245050119379E-2</v>
      </c>
      <c r="G14" s="36">
        <v>1.4253245050119379E-2</v>
      </c>
      <c r="H14" s="36">
        <f t="shared" si="0"/>
        <v>5.8243533910858458E-2</v>
      </c>
    </row>
    <row r="15" spans="1:8" ht="17.25" hidden="1">
      <c r="A15" s="3"/>
      <c r="B15" s="7" t="s">
        <v>57</v>
      </c>
      <c r="C15" s="6">
        <f>原系列05!B75/1000</f>
        <v>132.2175</v>
      </c>
      <c r="D15" s="35">
        <f t="shared" si="2"/>
        <v>3.314616223717648E-2</v>
      </c>
      <c r="E15" s="11">
        <f>季調系列05!B75/1000</f>
        <v>515.18499999999995</v>
      </c>
      <c r="F15" s="36">
        <f t="shared" si="1"/>
        <v>-5.7859845707080027E-3</v>
      </c>
      <c r="G15" s="36">
        <v>-5.7859845707080027E-3</v>
      </c>
      <c r="H15" s="36">
        <f t="shared" si="0"/>
        <v>-2.2943846261278544E-2</v>
      </c>
    </row>
    <row r="16" spans="1:8" ht="18" thickTop="1">
      <c r="A16" s="8" t="s">
        <v>160</v>
      </c>
      <c r="B16" s="7" t="s">
        <v>54</v>
      </c>
      <c r="C16" s="6">
        <f>原系列05!B76/1000</f>
        <v>126.5093</v>
      </c>
      <c r="D16" s="35">
        <f t="shared" si="2"/>
        <v>4.6025696889939738E-4</v>
      </c>
      <c r="E16" s="11">
        <f>季調系列05!B76/1000</f>
        <v>505.54059999999998</v>
      </c>
      <c r="F16" s="36">
        <f t="shared" si="1"/>
        <v>-1.8720265535681291E-2</v>
      </c>
      <c r="G16" s="36">
        <v>-1.8720265535681291E-2</v>
      </c>
      <c r="H16" s="36">
        <f t="shared" si="0"/>
        <v>-7.2804491222381196E-2</v>
      </c>
    </row>
    <row r="17" spans="1:8" ht="17.25">
      <c r="A17" s="9"/>
      <c r="B17" s="7" t="s">
        <v>55</v>
      </c>
      <c r="C17" s="6">
        <f>原系列05!B77/1000</f>
        <v>122.79469999999999</v>
      </c>
      <c r="D17" s="35">
        <f t="shared" si="2"/>
        <v>-1.4874591652707547E-2</v>
      </c>
      <c r="E17" s="11">
        <f>季調系列05!B77/1000</f>
        <v>502.80540000000002</v>
      </c>
      <c r="F17" s="36">
        <f t="shared" si="1"/>
        <v>-5.4104457683517015E-3</v>
      </c>
      <c r="G17" s="36">
        <v>-5.4104457683517015E-3</v>
      </c>
      <c r="H17" s="36">
        <f t="shared" si="0"/>
        <v>-2.146677819428755E-2</v>
      </c>
    </row>
    <row r="18" spans="1:8" ht="17.25">
      <c r="A18" s="9"/>
      <c r="B18" s="7" t="s">
        <v>56</v>
      </c>
      <c r="C18" s="6">
        <f>原系列05!B78/1000</f>
        <v>128.399</v>
      </c>
      <c r="D18" s="35">
        <f t="shared" si="2"/>
        <v>-5.0198842590438719E-3</v>
      </c>
      <c r="E18" s="11">
        <f>季調系列05!B78/1000</f>
        <v>515.87909999999999</v>
      </c>
      <c r="F18" s="36">
        <f t="shared" si="1"/>
        <v>2.6001510723631771E-2</v>
      </c>
      <c r="G18" s="36">
        <v>2.6001510723631771E-2</v>
      </c>
      <c r="H18" s="36">
        <f t="shared" si="0"/>
        <v>0.10813328759191521</v>
      </c>
    </row>
    <row r="19" spans="1:8" ht="17.25">
      <c r="A19" s="3"/>
      <c r="B19" s="7" t="s">
        <v>57</v>
      </c>
      <c r="C19" s="53">
        <f>原系列05!B79/1000</f>
        <v>132.3416</v>
      </c>
      <c r="D19" s="35">
        <f t="shared" si="2"/>
        <v>9.3860495017672463E-4</v>
      </c>
      <c r="E19" s="11">
        <f>季調系列05!B79/1000</f>
        <v>516.60670000000005</v>
      </c>
      <c r="F19" s="36">
        <f t="shared" si="1"/>
        <v>1.4104079812500281E-3</v>
      </c>
      <c r="G19" s="36">
        <v>1.4104079812500281E-3</v>
      </c>
      <c r="H19" s="36">
        <f t="shared" si="0"/>
        <v>5.6535786556186629E-3</v>
      </c>
    </row>
    <row r="20" spans="1:8" ht="17.25">
      <c r="A20" s="8" t="s">
        <v>161</v>
      </c>
      <c r="B20" s="7" t="s">
        <v>54</v>
      </c>
      <c r="C20" s="6">
        <f>原系列05!B80/1000</f>
        <v>130.8801</v>
      </c>
      <c r="D20" s="35">
        <f t="shared" ref="D20:D30" si="3">C20/C16-1</f>
        <v>3.4549238672571869E-2</v>
      </c>
      <c r="E20" s="11">
        <f>季調系列05!B80/1000</f>
        <v>522.12259999999992</v>
      </c>
      <c r="F20" s="36">
        <f t="shared" si="1"/>
        <v>1.0677174724988747E-2</v>
      </c>
      <c r="G20" s="36">
        <v>1.0677174724988747E-2</v>
      </c>
      <c r="H20" s="36">
        <f t="shared" ref="H20:H23" si="4">(E20/E19)^4-1</f>
        <v>4.3397593136731638E-2</v>
      </c>
    </row>
    <row r="21" spans="1:8" ht="17.25">
      <c r="A21" s="9"/>
      <c r="B21" s="7" t="s">
        <v>55</v>
      </c>
      <c r="C21" s="6">
        <f>原系列05!B81/1000</f>
        <v>127.12610000000001</v>
      </c>
      <c r="D21" s="35">
        <f t="shared" si="3"/>
        <v>3.5273509361560595E-2</v>
      </c>
      <c r="E21" s="11">
        <f>季調系列05!B81/1000</f>
        <v>520.28489999999999</v>
      </c>
      <c r="F21" s="36">
        <f t="shared" si="1"/>
        <v>-3.5196714334907453E-3</v>
      </c>
      <c r="G21" s="36">
        <v>-3.5196714334907453E-3</v>
      </c>
      <c r="H21" s="36">
        <f t="shared" si="4"/>
        <v>-1.4004531466483505E-2</v>
      </c>
    </row>
    <row r="22" spans="1:8" ht="17.25">
      <c r="A22" s="9"/>
      <c r="B22" s="7" t="s">
        <v>56</v>
      </c>
      <c r="C22" s="6">
        <f>原系列05!B82/1000</f>
        <v>128.62710000000001</v>
      </c>
      <c r="D22" s="54">
        <f t="shared" si="3"/>
        <v>1.776493586398642E-3</v>
      </c>
      <c r="E22" s="55">
        <f>季調系列05!B82/1000</f>
        <v>517.46029999999996</v>
      </c>
      <c r="F22" s="56">
        <f t="shared" si="1"/>
        <v>-5.4289486394858422E-3</v>
      </c>
      <c r="G22" s="36">
        <v>-5.4289486394858422E-3</v>
      </c>
      <c r="H22" s="56">
        <f t="shared" si="4"/>
        <v>-2.1539592829385001E-2</v>
      </c>
    </row>
    <row r="23" spans="1:8" ht="17.25">
      <c r="A23" s="3"/>
      <c r="B23" s="7" t="s">
        <v>57</v>
      </c>
      <c r="C23" s="53">
        <f>原系列05!B83/1000</f>
        <v>132.35599999999999</v>
      </c>
      <c r="D23" s="54">
        <f t="shared" si="3"/>
        <v>1.0880932375001429E-4</v>
      </c>
      <c r="E23" s="55">
        <f>季調系列05!B83/1000</f>
        <v>516.62369999999999</v>
      </c>
      <c r="F23" s="56">
        <f t="shared" si="1"/>
        <v>-1.6167423858409746E-3</v>
      </c>
      <c r="G23" s="36">
        <v>-1.6167423858409746E-3</v>
      </c>
      <c r="H23" s="56">
        <f t="shared" si="4"/>
        <v>-6.4513033046054158E-3</v>
      </c>
    </row>
    <row r="24" spans="1:8" ht="17.25">
      <c r="A24" s="8" t="s">
        <v>180</v>
      </c>
      <c r="B24" s="7" t="s">
        <v>54</v>
      </c>
      <c r="C24" s="6">
        <f>原系列05!B84/1000</f>
        <v>131.52779999999998</v>
      </c>
      <c r="D24" s="35">
        <f t="shared" si="3"/>
        <v>4.9488042872827265E-3</v>
      </c>
      <c r="E24" s="11">
        <f>季調系列05!B84/1000</f>
        <v>523.65859999999998</v>
      </c>
      <c r="F24" s="36">
        <f t="shared" ref="F24:F31" si="5">E24/E23-1</f>
        <v>1.3617067896807722E-2</v>
      </c>
      <c r="G24" s="36">
        <v>1.3617067896807722E-2</v>
      </c>
      <c r="H24" s="36">
        <f t="shared" ref="H24:H30" si="6">(E24/E23)^4-1</f>
        <v>5.559095295222849E-2</v>
      </c>
    </row>
    <row r="25" spans="1:8" ht="17.25">
      <c r="A25" s="9"/>
      <c r="B25" s="7" t="s">
        <v>55</v>
      </c>
      <c r="C25" s="6">
        <f>原系列05!B85/1000</f>
        <v>128.91579999999999</v>
      </c>
      <c r="D25" s="35">
        <f t="shared" si="3"/>
        <v>1.4078147603049151E-2</v>
      </c>
      <c r="E25" s="11">
        <f>季調系列05!B85/1000</f>
        <v>527.96259999999995</v>
      </c>
      <c r="F25" s="36">
        <f t="shared" si="5"/>
        <v>8.2190954182743692E-3</v>
      </c>
      <c r="G25" s="36">
        <v>8.2190954182743692E-3</v>
      </c>
      <c r="H25" s="36">
        <f t="shared" si="6"/>
        <v>3.3283928329164159E-2</v>
      </c>
    </row>
    <row r="26" spans="1:8" ht="17.25">
      <c r="A26" s="9"/>
      <c r="B26" s="7" t="s">
        <v>56</v>
      </c>
      <c r="C26" s="6">
        <f>原系列05!B86/1000</f>
        <v>131.51429999999999</v>
      </c>
      <c r="D26" s="54">
        <f t="shared" si="3"/>
        <v>2.2446280760430648E-2</v>
      </c>
      <c r="E26" s="55">
        <f>季調系列05!B86/1000</f>
        <v>529.84269999999992</v>
      </c>
      <c r="F26" s="56">
        <f t="shared" si="5"/>
        <v>3.561047695423758E-3</v>
      </c>
      <c r="G26" s="36">
        <v>3.561047695423758E-3</v>
      </c>
      <c r="H26" s="56">
        <f t="shared" si="6"/>
        <v>1.4320457938086673E-2</v>
      </c>
    </row>
    <row r="27" spans="1:8" ht="17.25">
      <c r="A27" s="3"/>
      <c r="B27" s="7" t="s">
        <v>57</v>
      </c>
      <c r="C27" s="37">
        <f>原系列05!B87/1000</f>
        <v>135.4042</v>
      </c>
      <c r="D27" s="54">
        <f t="shared" si="3"/>
        <v>2.3030312188340618E-2</v>
      </c>
      <c r="E27" s="55">
        <f>季調系列05!B87/1000</f>
        <v>528.26089999999999</v>
      </c>
      <c r="F27" s="56">
        <f t="shared" si="5"/>
        <v>-2.9854143503343922E-3</v>
      </c>
      <c r="G27" s="36">
        <v>-2.9854143503343922E-3</v>
      </c>
      <c r="H27" s="56">
        <f t="shared" si="6"/>
        <v>-1.1888287561238386E-2</v>
      </c>
    </row>
    <row r="28" spans="1:8" ht="17.25">
      <c r="A28" s="8" t="s">
        <v>183</v>
      </c>
      <c r="B28" s="7" t="s">
        <v>54</v>
      </c>
      <c r="C28" s="6">
        <f>原系列05!B88/1000</f>
        <v>134.74199999999999</v>
      </c>
      <c r="D28" s="35">
        <f t="shared" si="3"/>
        <v>2.4437419313635633E-2</v>
      </c>
      <c r="E28" s="11">
        <f>季調系列05!B88/1000</f>
        <v>534.88209999999992</v>
      </c>
      <c r="F28" s="36">
        <f t="shared" si="5"/>
        <v>1.2533958125615419E-2</v>
      </c>
      <c r="G28" s="36">
        <v>1.2533958125615419E-2</v>
      </c>
      <c r="H28" s="36">
        <f t="shared" si="6"/>
        <v>5.1086334165288738E-2</v>
      </c>
    </row>
    <row r="29" spans="1:8" ht="17.25">
      <c r="A29" s="9"/>
      <c r="B29" s="7" t="s">
        <v>55</v>
      </c>
      <c r="C29" s="6">
        <f>原系列05!B89/1000</f>
        <v>128.4699</v>
      </c>
      <c r="D29" s="35">
        <f t="shared" si="3"/>
        <v>-3.4588467821632385E-3</v>
      </c>
      <c r="E29" s="11">
        <f>季調系列05!B89/1000</f>
        <v>526.07799999999997</v>
      </c>
      <c r="F29" s="36">
        <f t="shared" si="5"/>
        <v>-1.6459889011054885E-2</v>
      </c>
      <c r="G29" s="36">
        <v>-1.6459889011054885E-2</v>
      </c>
      <c r="H29" s="36">
        <f t="shared" si="6"/>
        <v>-6.4231752740431469E-2</v>
      </c>
    </row>
    <row r="30" spans="1:8" ht="17.25">
      <c r="A30" s="9"/>
      <c r="B30" s="7" t="s">
        <v>56</v>
      </c>
      <c r="C30" s="6">
        <f>原系列05!B90/1000</f>
        <v>129.67490000000001</v>
      </c>
      <c r="D30" s="35">
        <f t="shared" si="3"/>
        <v>-1.3986311754691227E-2</v>
      </c>
      <c r="E30" s="38">
        <f>季調系列05!B90/1000</f>
        <v>522.63570000000004</v>
      </c>
      <c r="F30" s="36">
        <f t="shared" si="5"/>
        <v>-6.5433262748108012E-3</v>
      </c>
      <c r="G30" s="36">
        <v>-6.5433262748108012E-3</v>
      </c>
      <c r="H30" s="36">
        <f t="shared" si="6"/>
        <v>-2.5917533166842643E-2</v>
      </c>
    </row>
    <row r="31" spans="1:8" ht="17.25">
      <c r="A31" s="3"/>
      <c r="B31" s="7" t="s">
        <v>57</v>
      </c>
      <c r="C31" s="37">
        <f>原系列05!B91/1000</f>
        <v>134.34059999999999</v>
      </c>
      <c r="D31" s="39"/>
      <c r="E31" s="38">
        <f>季調系列05!B91/1000</f>
        <v>524.60299999999995</v>
      </c>
      <c r="F31" s="40">
        <f t="shared" si="5"/>
        <v>3.7641898553808506E-3</v>
      </c>
      <c r="G31" s="40"/>
      <c r="H31" s="40"/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S86"/>
  <sheetViews>
    <sheetView workbookViewId="0">
      <selection activeCell="L7" sqref="L7"/>
    </sheetView>
  </sheetViews>
  <sheetFormatPr defaultRowHeight="13.5"/>
  <cols>
    <col min="10" max="10" width="4" customWidth="1"/>
    <col min="12" max="14" width="10" customWidth="1"/>
    <col min="16" max="17" width="9" style="1"/>
    <col min="18" max="18" width="10.25" style="1" customWidth="1"/>
    <col min="19" max="19" width="10.25" style="1" bestFit="1" customWidth="1"/>
  </cols>
  <sheetData>
    <row r="1" spans="10:19">
      <c r="R1" s="1" t="s">
        <v>162</v>
      </c>
    </row>
    <row r="2" spans="10:19">
      <c r="R2" s="1" t="s">
        <v>53</v>
      </c>
      <c r="S2" s="1" t="s">
        <v>69</v>
      </c>
    </row>
    <row r="3" spans="10:19">
      <c r="P3" s="1">
        <v>1994</v>
      </c>
      <c r="Q3" s="1" t="s">
        <v>54</v>
      </c>
      <c r="R3" s="52">
        <f>原系列05!B8/1000</f>
        <v>109.17739999999999</v>
      </c>
      <c r="S3" s="42">
        <f>季調系列05!B8/1000</f>
        <v>447.20759999999996</v>
      </c>
    </row>
    <row r="4" spans="10:19">
      <c r="L4" t="s">
        <v>58</v>
      </c>
      <c r="P4" s="1">
        <v>1994</v>
      </c>
      <c r="Q4" s="1" t="s">
        <v>55</v>
      </c>
      <c r="R4" s="52">
        <f>原系列05!B9/1000</f>
        <v>107.4002</v>
      </c>
      <c r="S4" s="42">
        <f>季調系列05!B9/1000</f>
        <v>442.42070000000001</v>
      </c>
    </row>
    <row r="5" spans="10:19">
      <c r="L5" t="s">
        <v>53</v>
      </c>
      <c r="M5" t="s">
        <v>69</v>
      </c>
      <c r="P5" s="1">
        <v>1994</v>
      </c>
      <c r="Q5" s="1" t="s">
        <v>56</v>
      </c>
      <c r="R5" s="52">
        <f>原系列05!B10/1000</f>
        <v>112.6208</v>
      </c>
      <c r="S5" s="42">
        <f>季調系列05!B10/1000</f>
        <v>451.0813</v>
      </c>
    </row>
    <row r="6" spans="10:19">
      <c r="L6" t="s">
        <v>71</v>
      </c>
      <c r="M6" t="s">
        <v>139</v>
      </c>
      <c r="N6" t="s">
        <v>72</v>
      </c>
      <c r="P6" s="1">
        <v>1994</v>
      </c>
      <c r="Q6" s="1" t="s">
        <v>57</v>
      </c>
      <c r="R6" s="52">
        <f>原系列05!B11/1000</f>
        <v>117.58150000000001</v>
      </c>
      <c r="S6" s="42">
        <f>季調系列05!B11/1000</f>
        <v>446.3338</v>
      </c>
    </row>
    <row r="7" spans="10:19">
      <c r="J7" t="str">
        <f t="shared" ref="J7:J51" si="0">RIGHT(P7,2)</f>
        <v>95</v>
      </c>
      <c r="K7" t="str">
        <f t="shared" ref="K7:K51" si="1">Q7</f>
        <v>1-3月</v>
      </c>
      <c r="L7" s="51"/>
      <c r="M7" s="50"/>
      <c r="N7" s="50"/>
      <c r="P7" s="1">
        <f>P3+1</f>
        <v>1995</v>
      </c>
      <c r="Q7" s="1" t="str">
        <f>Q3</f>
        <v>1-3月</v>
      </c>
      <c r="R7" s="52">
        <f>原系列05!B12/1000</f>
        <v>109.56489999999999</v>
      </c>
      <c r="S7" s="42">
        <f>季調系列05!B12/1000</f>
        <v>448.98559999999998</v>
      </c>
    </row>
    <row r="8" spans="10:19">
      <c r="J8" t="str">
        <f t="shared" si="0"/>
        <v>95</v>
      </c>
      <c r="K8" t="str">
        <f t="shared" si="1"/>
        <v>4-6月</v>
      </c>
      <c r="L8" s="41"/>
      <c r="M8" s="50"/>
      <c r="N8" s="50"/>
      <c r="P8" s="1">
        <f t="shared" ref="P8:P71" si="2">P4+1</f>
        <v>1995</v>
      </c>
      <c r="Q8" s="1" t="str">
        <f t="shared" ref="Q8:Q71" si="3">Q4</f>
        <v>4-6月</v>
      </c>
      <c r="R8" s="52">
        <f>原系列05!B13/1000</f>
        <v>110.7162</v>
      </c>
      <c r="S8" s="42">
        <f>季調系列05!B13/1000</f>
        <v>455.33749999999998</v>
      </c>
    </row>
    <row r="9" spans="10:19">
      <c r="J9" t="str">
        <f t="shared" si="0"/>
        <v>95</v>
      </c>
      <c r="K9" t="str">
        <f t="shared" si="1"/>
        <v>7-9月</v>
      </c>
      <c r="L9" s="41"/>
      <c r="M9" s="50"/>
      <c r="N9" s="50"/>
      <c r="P9" s="1">
        <f t="shared" si="2"/>
        <v>1995</v>
      </c>
      <c r="Q9" s="1" t="str">
        <f t="shared" si="3"/>
        <v>7-9月</v>
      </c>
      <c r="R9" s="52">
        <f>原系列05!B14/1000</f>
        <v>114.37130000000001</v>
      </c>
      <c r="S9" s="42">
        <f>季調系列05!B14/1000</f>
        <v>458.55109999999996</v>
      </c>
    </row>
    <row r="10" spans="10:19">
      <c r="J10" t="str">
        <f t="shared" si="0"/>
        <v>95</v>
      </c>
      <c r="K10" t="str">
        <f t="shared" si="1"/>
        <v>10-12月</v>
      </c>
      <c r="L10" s="41"/>
      <c r="M10" s="50"/>
      <c r="N10" s="50"/>
      <c r="P10" s="1">
        <f t="shared" si="2"/>
        <v>1995</v>
      </c>
      <c r="Q10" s="1" t="str">
        <f t="shared" si="3"/>
        <v>10-12月</v>
      </c>
      <c r="R10" s="52">
        <f>原系列05!B15/1000</f>
        <v>120.80549999999999</v>
      </c>
      <c r="S10" s="42">
        <f>季調系列05!B15/1000</f>
        <v>458.6</v>
      </c>
    </row>
    <row r="11" spans="10:19">
      <c r="J11" t="str">
        <f t="shared" si="0"/>
        <v>96</v>
      </c>
      <c r="K11" t="str">
        <f t="shared" si="1"/>
        <v>1-3月</v>
      </c>
      <c r="L11" s="41"/>
      <c r="M11" s="50"/>
      <c r="N11" s="50"/>
      <c r="P11" s="1">
        <f t="shared" si="2"/>
        <v>1996</v>
      </c>
      <c r="Q11" s="1" t="str">
        <f t="shared" si="3"/>
        <v>1-3月</v>
      </c>
      <c r="R11" s="52">
        <f>原系列05!B16/1000</f>
        <v>113.16460000000001</v>
      </c>
      <c r="S11" s="42">
        <f>季調系列05!B16/1000</f>
        <v>462.15629999999999</v>
      </c>
    </row>
    <row r="12" spans="10:19">
      <c r="J12" t="str">
        <f t="shared" si="0"/>
        <v>96</v>
      </c>
      <c r="K12" t="str">
        <f t="shared" si="1"/>
        <v>4-6月</v>
      </c>
      <c r="L12" s="41"/>
      <c r="M12" s="50"/>
      <c r="N12" s="50"/>
      <c r="P12" s="1">
        <f t="shared" si="2"/>
        <v>1996</v>
      </c>
      <c r="Q12" s="1" t="str">
        <f t="shared" si="3"/>
        <v>4-6月</v>
      </c>
      <c r="R12" s="52">
        <f>原系列05!B17/1000</f>
        <v>113.2085</v>
      </c>
      <c r="S12" s="42">
        <f>季調系列05!B17/1000</f>
        <v>466.82820000000004</v>
      </c>
    </row>
    <row r="13" spans="10:19">
      <c r="J13" t="str">
        <f t="shared" si="0"/>
        <v>96</v>
      </c>
      <c r="K13" t="str">
        <f t="shared" si="1"/>
        <v>7-9月</v>
      </c>
      <c r="L13" s="41"/>
      <c r="M13" s="50"/>
      <c r="N13" s="50"/>
      <c r="P13" s="1">
        <f t="shared" si="2"/>
        <v>1996</v>
      </c>
      <c r="Q13" s="1" t="str">
        <f t="shared" si="3"/>
        <v>7-9月</v>
      </c>
      <c r="R13" s="52">
        <f>原系列05!B18/1000</f>
        <v>116.5373</v>
      </c>
      <c r="S13" s="42">
        <f>季調系列05!B18/1000</f>
        <v>467.03120000000001</v>
      </c>
    </row>
    <row r="14" spans="10:19">
      <c r="J14" t="str">
        <f t="shared" si="0"/>
        <v>96</v>
      </c>
      <c r="K14" t="str">
        <f t="shared" si="1"/>
        <v>10-12月</v>
      </c>
      <c r="L14" s="41"/>
      <c r="M14" s="50"/>
      <c r="N14" s="50"/>
      <c r="P14" s="1">
        <f t="shared" si="2"/>
        <v>1996</v>
      </c>
      <c r="Q14" s="1" t="str">
        <f t="shared" si="3"/>
        <v>10-12月</v>
      </c>
      <c r="R14" s="52">
        <f>原系列05!B19/1000</f>
        <v>124.4353</v>
      </c>
      <c r="S14" s="42">
        <f>季調系列05!B19/1000</f>
        <v>473.9939</v>
      </c>
    </row>
    <row r="15" spans="10:19">
      <c r="J15" t="str">
        <f t="shared" si="0"/>
        <v>97</v>
      </c>
      <c r="K15" t="str">
        <f t="shared" si="1"/>
        <v>1-3月</v>
      </c>
      <c r="L15" s="41"/>
      <c r="M15" s="50"/>
      <c r="N15" s="50"/>
      <c r="P15" s="1">
        <f t="shared" si="2"/>
        <v>1997</v>
      </c>
      <c r="Q15" s="1" t="str">
        <f t="shared" si="3"/>
        <v>1-3月</v>
      </c>
      <c r="R15" s="52">
        <f>原系列05!B20/1000</f>
        <v>117.13030000000001</v>
      </c>
      <c r="S15" s="42">
        <f>季調系列05!B20/1000</f>
        <v>477.56400000000002</v>
      </c>
    </row>
    <row r="16" spans="10:19">
      <c r="J16" t="str">
        <f t="shared" si="0"/>
        <v>97</v>
      </c>
      <c r="K16" t="str">
        <f t="shared" si="1"/>
        <v>4-6月</v>
      </c>
      <c r="L16" s="41"/>
      <c r="M16" s="50"/>
      <c r="N16" s="50"/>
      <c r="P16" s="1">
        <f t="shared" si="2"/>
        <v>1997</v>
      </c>
      <c r="Q16" s="1" t="str">
        <f t="shared" si="3"/>
        <v>4-6月</v>
      </c>
      <c r="R16" s="52">
        <f>原系列05!B21/1000</f>
        <v>114.90519999999999</v>
      </c>
      <c r="S16" s="42">
        <f>季調系列05!B21/1000</f>
        <v>472.96709999999996</v>
      </c>
    </row>
    <row r="17" spans="10:19">
      <c r="J17" t="str">
        <f t="shared" si="0"/>
        <v>97</v>
      </c>
      <c r="K17" t="str">
        <f t="shared" si="1"/>
        <v>7-9月</v>
      </c>
      <c r="L17" s="41"/>
      <c r="M17" s="50"/>
      <c r="N17" s="50"/>
      <c r="P17" s="1">
        <f t="shared" si="2"/>
        <v>1997</v>
      </c>
      <c r="Q17" s="1" t="str">
        <f t="shared" si="3"/>
        <v>7-9月</v>
      </c>
      <c r="R17" s="52">
        <f>原系列05!B22/1000</f>
        <v>118.52930000000001</v>
      </c>
      <c r="S17" s="42">
        <f>季調系列05!B22/1000</f>
        <v>474.94929999999999</v>
      </c>
    </row>
    <row r="18" spans="10:19">
      <c r="J18" t="str">
        <f t="shared" si="0"/>
        <v>97</v>
      </c>
      <c r="K18" t="str">
        <f t="shared" si="1"/>
        <v>10-12月</v>
      </c>
      <c r="L18" s="41"/>
      <c r="M18" s="50"/>
      <c r="N18" s="50"/>
      <c r="P18" s="1">
        <f t="shared" si="2"/>
        <v>1997</v>
      </c>
      <c r="Q18" s="1" t="str">
        <f t="shared" si="3"/>
        <v>10-12月</v>
      </c>
      <c r="R18" s="52">
        <f>原系列05!B23/1000</f>
        <v>124.2379</v>
      </c>
      <c r="S18" s="42">
        <f>季調系列05!B23/1000</f>
        <v>474.52249999999998</v>
      </c>
    </row>
    <row r="19" spans="10:19">
      <c r="J19" t="str">
        <f t="shared" si="0"/>
        <v>98</v>
      </c>
      <c r="K19" t="str">
        <f t="shared" si="1"/>
        <v>1-3月</v>
      </c>
      <c r="L19" s="41"/>
      <c r="M19" s="50"/>
      <c r="N19" s="50"/>
      <c r="P19" s="1">
        <f t="shared" si="2"/>
        <v>1998</v>
      </c>
      <c r="Q19" s="1" t="str">
        <f t="shared" si="3"/>
        <v>1-3月</v>
      </c>
      <c r="R19" s="52">
        <f>原系列05!B24/1000</f>
        <v>114.3331</v>
      </c>
      <c r="S19" s="42">
        <f>季調系列05!B24/1000</f>
        <v>465.55509999999998</v>
      </c>
    </row>
    <row r="20" spans="10:19">
      <c r="J20" t="str">
        <f t="shared" si="0"/>
        <v>98</v>
      </c>
      <c r="K20" t="str">
        <f t="shared" si="1"/>
        <v>4-6月</v>
      </c>
      <c r="L20" s="41"/>
      <c r="M20" s="50"/>
      <c r="N20" s="50"/>
      <c r="P20" s="1">
        <f t="shared" si="2"/>
        <v>1998</v>
      </c>
      <c r="Q20" s="1" t="str">
        <f t="shared" si="3"/>
        <v>4-6月</v>
      </c>
      <c r="R20" s="52">
        <f>原系列05!B25/1000</f>
        <v>112.8013</v>
      </c>
      <c r="S20" s="42">
        <f>季調系列05!B25/1000</f>
        <v>463.06370000000004</v>
      </c>
    </row>
    <row r="21" spans="10:19">
      <c r="J21" t="str">
        <f t="shared" si="0"/>
        <v>98</v>
      </c>
      <c r="K21" t="str">
        <f t="shared" si="1"/>
        <v>7-9月</v>
      </c>
      <c r="L21" s="41"/>
      <c r="M21" s="50"/>
      <c r="N21" s="50"/>
      <c r="P21" s="1">
        <f t="shared" si="2"/>
        <v>1998</v>
      </c>
      <c r="Q21" s="1" t="str">
        <f t="shared" si="3"/>
        <v>7-9月</v>
      </c>
      <c r="R21" s="52">
        <f>原系列05!B26/1000</f>
        <v>115.816</v>
      </c>
      <c r="S21" s="42">
        <f>季調系列05!B26/1000</f>
        <v>464.42609999999996</v>
      </c>
    </row>
    <row r="22" spans="10:19">
      <c r="J22" t="str">
        <f t="shared" si="0"/>
        <v>98</v>
      </c>
      <c r="K22" t="str">
        <f t="shared" si="1"/>
        <v>10-12月</v>
      </c>
      <c r="L22" s="41"/>
      <c r="M22" s="50"/>
      <c r="N22" s="50"/>
      <c r="P22" s="1">
        <f t="shared" si="2"/>
        <v>1998</v>
      </c>
      <c r="Q22" s="1" t="str">
        <f t="shared" si="3"/>
        <v>10-12月</v>
      </c>
      <c r="R22" s="52">
        <f>原系列05!B27/1000</f>
        <v>122.3413</v>
      </c>
      <c r="S22" s="42">
        <f>季調系列05!B27/1000</f>
        <v>466.95840000000004</v>
      </c>
    </row>
    <row r="23" spans="10:19">
      <c r="J23" t="str">
        <f t="shared" si="0"/>
        <v>99</v>
      </c>
      <c r="K23" t="str">
        <f t="shared" si="1"/>
        <v>1-3月</v>
      </c>
      <c r="L23" s="41"/>
      <c r="M23" s="50"/>
      <c r="N23" s="50"/>
      <c r="P23" s="1">
        <f t="shared" si="2"/>
        <v>1999</v>
      </c>
      <c r="Q23" s="1" t="str">
        <f t="shared" si="3"/>
        <v>1-3月</v>
      </c>
      <c r="R23" s="52">
        <f>原系列05!B28/1000</f>
        <v>114.01180000000001</v>
      </c>
      <c r="S23" s="42">
        <f>季調系列05!B28/1000</f>
        <v>462.97709999999995</v>
      </c>
    </row>
    <row r="24" spans="10:19">
      <c r="J24" t="str">
        <f t="shared" si="0"/>
        <v>99</v>
      </c>
      <c r="K24" t="str">
        <f t="shared" si="1"/>
        <v>4-6月</v>
      </c>
      <c r="L24" s="41"/>
      <c r="M24" s="50"/>
      <c r="N24" s="50"/>
      <c r="P24" s="1">
        <f t="shared" si="2"/>
        <v>1999</v>
      </c>
      <c r="Q24" s="1" t="str">
        <f t="shared" si="3"/>
        <v>4-6月</v>
      </c>
      <c r="R24" s="52">
        <f>原系列05!B29/1000</f>
        <v>112.9662</v>
      </c>
      <c r="S24" s="42">
        <f>季調系列05!B29/1000</f>
        <v>464.83120000000002</v>
      </c>
    </row>
    <row r="25" spans="10:19">
      <c r="J25" t="str">
        <f t="shared" si="0"/>
        <v>99</v>
      </c>
      <c r="K25" t="str">
        <f t="shared" si="1"/>
        <v>7-9月</v>
      </c>
      <c r="L25" s="41"/>
      <c r="M25" s="50"/>
      <c r="N25" s="50"/>
      <c r="P25" s="1">
        <f t="shared" si="2"/>
        <v>1999</v>
      </c>
      <c r="Q25" s="1" t="str">
        <f t="shared" si="3"/>
        <v>7-9月</v>
      </c>
      <c r="R25" s="52">
        <f>原系列05!B30/1000</f>
        <v>115.6563</v>
      </c>
      <c r="S25" s="42">
        <f>季調系列05!B30/1000</f>
        <v>464.03370000000001</v>
      </c>
    </row>
    <row r="26" spans="10:19">
      <c r="J26" t="str">
        <f t="shared" si="0"/>
        <v>99</v>
      </c>
      <c r="K26" t="str">
        <f t="shared" si="1"/>
        <v>10-12月</v>
      </c>
      <c r="L26" s="41"/>
      <c r="M26" s="50"/>
      <c r="N26" s="50"/>
      <c r="P26" s="1">
        <f t="shared" si="2"/>
        <v>1999</v>
      </c>
      <c r="Q26" s="1" t="str">
        <f t="shared" si="3"/>
        <v>10-12月</v>
      </c>
      <c r="R26" s="52">
        <f>原系列05!B31/1000</f>
        <v>121.73</v>
      </c>
      <c r="S26" s="42">
        <f>季調系列05!B31/1000</f>
        <v>466.51580000000001</v>
      </c>
    </row>
    <row r="27" spans="10:19">
      <c r="J27" t="str">
        <f t="shared" si="0"/>
        <v>00</v>
      </c>
      <c r="K27" t="str">
        <f t="shared" si="1"/>
        <v>1-3月</v>
      </c>
      <c r="L27" s="41"/>
      <c r="M27" s="50"/>
      <c r="N27" s="50"/>
      <c r="P27" s="1">
        <f t="shared" si="2"/>
        <v>2000</v>
      </c>
      <c r="Q27" s="1" t="str">
        <f t="shared" si="3"/>
        <v>1-3月</v>
      </c>
      <c r="R27" s="52">
        <f>原系列05!B32/1000</f>
        <v>117.12869999999999</v>
      </c>
      <c r="S27" s="42">
        <f>季調系列05!B32/1000</f>
        <v>474.19870000000003</v>
      </c>
    </row>
    <row r="28" spans="10:19">
      <c r="J28" t="str">
        <f t="shared" si="0"/>
        <v>00</v>
      </c>
      <c r="K28" t="str">
        <f t="shared" si="1"/>
        <v>4-6月</v>
      </c>
      <c r="L28" s="41"/>
      <c r="M28" s="50"/>
      <c r="N28" s="50"/>
      <c r="P28" s="1">
        <f t="shared" si="2"/>
        <v>2000</v>
      </c>
      <c r="Q28" s="1" t="str">
        <f t="shared" si="3"/>
        <v>4-6月</v>
      </c>
      <c r="R28" s="52">
        <f>原系列05!B33/1000</f>
        <v>115.6793</v>
      </c>
      <c r="S28" s="42">
        <f>季調系列05!B33/1000</f>
        <v>475.0752</v>
      </c>
    </row>
    <row r="29" spans="10:19">
      <c r="J29" t="str">
        <f t="shared" si="0"/>
        <v>00</v>
      </c>
      <c r="K29" t="str">
        <f t="shared" si="1"/>
        <v>7-9月</v>
      </c>
      <c r="L29" s="41"/>
      <c r="M29" s="50"/>
      <c r="N29" s="50"/>
      <c r="P29" s="1">
        <f t="shared" si="2"/>
        <v>2000</v>
      </c>
      <c r="Q29" s="1" t="str">
        <f t="shared" si="3"/>
        <v>7-9月</v>
      </c>
      <c r="R29" s="52">
        <f>原系列05!B34/1000</f>
        <v>118.172</v>
      </c>
      <c r="S29" s="42">
        <f>季調系列05!B34/1000</f>
        <v>473.69009999999997</v>
      </c>
    </row>
    <row r="30" spans="10:19">
      <c r="J30" t="str">
        <f t="shared" si="0"/>
        <v>00</v>
      </c>
      <c r="K30" t="str">
        <f t="shared" si="1"/>
        <v>10-12月</v>
      </c>
      <c r="L30" s="41"/>
      <c r="M30" s="50"/>
      <c r="N30" s="50"/>
      <c r="P30" s="1">
        <f t="shared" si="2"/>
        <v>2000</v>
      </c>
      <c r="Q30" s="1" t="str">
        <f t="shared" si="3"/>
        <v>10-12月</v>
      </c>
      <c r="R30" s="52">
        <f>原系列05!B35/1000</f>
        <v>123.8672</v>
      </c>
      <c r="S30" s="42">
        <f>季調系列05!B35/1000</f>
        <v>477.09440000000001</v>
      </c>
    </row>
    <row r="31" spans="10:19">
      <c r="J31" t="str">
        <f t="shared" si="0"/>
        <v>01</v>
      </c>
      <c r="K31" t="str">
        <f t="shared" si="1"/>
        <v>1-3月</v>
      </c>
      <c r="L31" s="41"/>
      <c r="M31" s="50"/>
      <c r="N31" s="50"/>
      <c r="P31" s="1">
        <f t="shared" si="2"/>
        <v>2001</v>
      </c>
      <c r="Q31" s="1" t="str">
        <f t="shared" si="3"/>
        <v>1-3月</v>
      </c>
      <c r="R31" s="52">
        <f>原系列05!B36/1000</f>
        <v>119.0048</v>
      </c>
      <c r="S31" s="42">
        <f>季調系列05!B36/1000</f>
        <v>480.18340000000001</v>
      </c>
    </row>
    <row r="32" spans="10:19">
      <c r="J32" t="str">
        <f t="shared" si="0"/>
        <v>01</v>
      </c>
      <c r="K32" t="str">
        <f t="shared" si="1"/>
        <v>4-6月</v>
      </c>
      <c r="L32" s="41"/>
      <c r="M32" s="50"/>
      <c r="N32" s="50"/>
      <c r="P32" s="1">
        <f t="shared" si="2"/>
        <v>2001</v>
      </c>
      <c r="Q32" s="1" t="str">
        <f t="shared" si="3"/>
        <v>4-6月</v>
      </c>
      <c r="R32" s="52">
        <f>原系列05!B37/1000</f>
        <v>116.7435</v>
      </c>
      <c r="S32" s="42">
        <f>季調系列05!B37/1000</f>
        <v>479.27509999999995</v>
      </c>
    </row>
    <row r="33" spans="10:19">
      <c r="J33" t="str">
        <f t="shared" si="0"/>
        <v>01</v>
      </c>
      <c r="K33" t="str">
        <f t="shared" si="1"/>
        <v>7-9月</v>
      </c>
      <c r="L33" s="41"/>
      <c r="M33" s="50"/>
      <c r="N33" s="50"/>
      <c r="P33" s="1">
        <f t="shared" si="2"/>
        <v>2001</v>
      </c>
      <c r="Q33" s="1" t="str">
        <f t="shared" si="3"/>
        <v>7-9月</v>
      </c>
      <c r="R33" s="52">
        <f>原系列05!B38/1000</f>
        <v>118.15219999999999</v>
      </c>
      <c r="S33" s="42">
        <f>季調系列05!B38/1000</f>
        <v>473.97379999999998</v>
      </c>
    </row>
    <row r="34" spans="10:19">
      <c r="J34" t="str">
        <f t="shared" si="0"/>
        <v>01</v>
      </c>
      <c r="K34" t="str">
        <f t="shared" si="1"/>
        <v>10-12月</v>
      </c>
      <c r="L34" s="41"/>
      <c r="M34" s="50"/>
      <c r="N34" s="50"/>
      <c r="P34" s="1">
        <f t="shared" si="2"/>
        <v>2001</v>
      </c>
      <c r="Q34" s="1" t="str">
        <f t="shared" si="3"/>
        <v>10-12月</v>
      </c>
      <c r="R34" s="52">
        <f>原系列05!B39/1000</f>
        <v>122.63460000000001</v>
      </c>
      <c r="S34" s="42">
        <f>季調系列05!B39/1000</f>
        <v>473.36720000000003</v>
      </c>
    </row>
    <row r="35" spans="10:19">
      <c r="J35" t="str">
        <f t="shared" si="0"/>
        <v>02</v>
      </c>
      <c r="K35" t="str">
        <f t="shared" si="1"/>
        <v>1-3月</v>
      </c>
      <c r="L35" s="41"/>
      <c r="M35" s="50"/>
      <c r="N35" s="50"/>
      <c r="P35" s="1">
        <f t="shared" si="2"/>
        <v>2002</v>
      </c>
      <c r="Q35" s="1" t="str">
        <f t="shared" si="3"/>
        <v>1-3月</v>
      </c>
      <c r="R35" s="52">
        <f>原系列05!B40/1000</f>
        <v>117.1551</v>
      </c>
      <c r="S35" s="42">
        <f>季調系列05!B40/1000</f>
        <v>472.3621</v>
      </c>
    </row>
    <row r="36" spans="10:19">
      <c r="J36" t="str">
        <f t="shared" si="0"/>
        <v>02</v>
      </c>
      <c r="K36" t="str">
        <f t="shared" si="1"/>
        <v>4-6月</v>
      </c>
      <c r="L36" s="41"/>
      <c r="M36" s="50"/>
      <c r="N36" s="50"/>
      <c r="P36" s="1">
        <f t="shared" si="2"/>
        <v>2002</v>
      </c>
      <c r="Q36" s="1" t="str">
        <f t="shared" si="3"/>
        <v>4-6月</v>
      </c>
      <c r="R36" s="52">
        <f>原系列05!B41/1000</f>
        <v>116.4563</v>
      </c>
      <c r="S36" s="42">
        <f>季調系列05!B41/1000</f>
        <v>477.31380000000001</v>
      </c>
    </row>
    <row r="37" spans="10:19">
      <c r="J37" t="str">
        <f t="shared" si="0"/>
        <v>02</v>
      </c>
      <c r="K37" t="str">
        <f t="shared" si="1"/>
        <v>7-9月</v>
      </c>
      <c r="L37" s="41"/>
      <c r="M37" s="50"/>
      <c r="N37" s="50"/>
      <c r="P37" s="1">
        <f t="shared" si="2"/>
        <v>2002</v>
      </c>
      <c r="Q37" s="1" t="str">
        <f t="shared" si="3"/>
        <v>7-9月</v>
      </c>
      <c r="R37" s="52">
        <f>原系列05!B42/1000</f>
        <v>119.7598</v>
      </c>
      <c r="S37" s="42">
        <f>季調系列05!B42/1000</f>
        <v>480.35980000000001</v>
      </c>
    </row>
    <row r="38" spans="10:19">
      <c r="J38" t="str">
        <f t="shared" si="0"/>
        <v>02</v>
      </c>
      <c r="K38" t="str">
        <f t="shared" si="1"/>
        <v>10-12月</v>
      </c>
      <c r="L38" s="41"/>
      <c r="M38" s="50"/>
      <c r="N38" s="50"/>
      <c r="P38" s="1">
        <f t="shared" si="2"/>
        <v>2002</v>
      </c>
      <c r="Q38" s="1" t="str">
        <f t="shared" si="3"/>
        <v>10-12月</v>
      </c>
      <c r="R38" s="52">
        <f>原系列05!B43/1000</f>
        <v>124.54360000000001</v>
      </c>
      <c r="S38" s="42">
        <f>季調系列05!B43/1000</f>
        <v>482.16559999999998</v>
      </c>
    </row>
    <row r="39" spans="10:19">
      <c r="J39" t="str">
        <f t="shared" si="0"/>
        <v>03</v>
      </c>
      <c r="K39" t="str">
        <f t="shared" si="1"/>
        <v>1-3月</v>
      </c>
      <c r="L39" s="41"/>
      <c r="M39" s="50"/>
      <c r="N39" s="50"/>
      <c r="P39" s="1">
        <f t="shared" si="2"/>
        <v>2003</v>
      </c>
      <c r="Q39" s="1" t="str">
        <f t="shared" si="3"/>
        <v>1-3月</v>
      </c>
      <c r="R39" s="52">
        <f>原系列05!B44/1000</f>
        <v>119.111</v>
      </c>
      <c r="S39" s="42">
        <f>季調系列05!B44/1000</f>
        <v>479.46879999999999</v>
      </c>
    </row>
    <row r="40" spans="10:19">
      <c r="J40" t="str">
        <f t="shared" si="0"/>
        <v>03</v>
      </c>
      <c r="K40" t="str">
        <f t="shared" si="1"/>
        <v>4-6月</v>
      </c>
      <c r="L40" s="41"/>
      <c r="M40" s="50"/>
      <c r="N40" s="50"/>
      <c r="P40" s="1">
        <f t="shared" si="2"/>
        <v>2003</v>
      </c>
      <c r="Q40" s="1" t="str">
        <f t="shared" si="3"/>
        <v>4-6月</v>
      </c>
      <c r="R40" s="52">
        <f>原系列05!B45/1000</f>
        <v>118.5921</v>
      </c>
      <c r="S40" s="42">
        <f>季調系列05!B45/1000</f>
        <v>485.54040000000003</v>
      </c>
    </row>
    <row r="41" spans="10:19">
      <c r="J41" t="str">
        <f t="shared" si="0"/>
        <v>03</v>
      </c>
      <c r="K41" t="str">
        <f t="shared" si="1"/>
        <v>7-9月</v>
      </c>
      <c r="L41" s="41"/>
      <c r="M41" s="50"/>
      <c r="N41" s="50"/>
      <c r="P41" s="1">
        <f t="shared" si="2"/>
        <v>2003</v>
      </c>
      <c r="Q41" s="1" t="str">
        <f t="shared" si="3"/>
        <v>7-9月</v>
      </c>
      <c r="R41" s="52">
        <f>原系列05!B46/1000</f>
        <v>121.5214</v>
      </c>
      <c r="S41" s="42">
        <f>季調系列05!B46/1000</f>
        <v>487.53919999999999</v>
      </c>
    </row>
    <row r="42" spans="10:19">
      <c r="J42" t="str">
        <f t="shared" si="0"/>
        <v>03</v>
      </c>
      <c r="K42" t="str">
        <f t="shared" si="1"/>
        <v>10-12月</v>
      </c>
      <c r="L42" s="41"/>
      <c r="M42" s="50"/>
      <c r="N42" s="50"/>
      <c r="P42" s="1">
        <f t="shared" si="2"/>
        <v>2003</v>
      </c>
      <c r="Q42" s="1" t="str">
        <f t="shared" si="3"/>
        <v>10-12月</v>
      </c>
      <c r="R42" s="52">
        <f>原系列05!B47/1000</f>
        <v>126.74380000000001</v>
      </c>
      <c r="S42" s="42">
        <f>季調系列05!B47/1000</f>
        <v>492.59429999999998</v>
      </c>
    </row>
    <row r="43" spans="10:19">
      <c r="J43" t="str">
        <f t="shared" si="0"/>
        <v>04</v>
      </c>
      <c r="K43" t="str">
        <f t="shared" si="1"/>
        <v>1-3月</v>
      </c>
      <c r="L43" s="41"/>
      <c r="M43" s="50"/>
      <c r="N43" s="50"/>
      <c r="P43" s="1">
        <f t="shared" si="2"/>
        <v>2004</v>
      </c>
      <c r="Q43" s="1" t="str">
        <f t="shared" si="3"/>
        <v>1-3月</v>
      </c>
      <c r="R43" s="52">
        <f>原系列05!B48/1000</f>
        <v>123.89869999999999</v>
      </c>
      <c r="S43" s="42">
        <f>季調系列05!B48/1000</f>
        <v>497.22409999999996</v>
      </c>
    </row>
    <row r="44" spans="10:19">
      <c r="J44" t="str">
        <f t="shared" si="0"/>
        <v>04</v>
      </c>
      <c r="K44" t="str">
        <f t="shared" si="1"/>
        <v>4-6月</v>
      </c>
      <c r="L44" s="41"/>
      <c r="M44" s="50"/>
      <c r="N44" s="50"/>
      <c r="P44" s="1">
        <f t="shared" si="2"/>
        <v>2004</v>
      </c>
      <c r="Q44" s="1" t="str">
        <f t="shared" si="3"/>
        <v>4-6月</v>
      </c>
      <c r="R44" s="52">
        <f>原系列05!B49/1000</f>
        <v>121.7115</v>
      </c>
      <c r="S44" s="42">
        <f>季調系列05!B49/1000</f>
        <v>497.60599999999999</v>
      </c>
    </row>
    <row r="45" spans="10:19">
      <c r="J45" t="str">
        <f t="shared" si="0"/>
        <v>04</v>
      </c>
      <c r="K45" t="str">
        <f t="shared" si="1"/>
        <v>7-9月</v>
      </c>
      <c r="L45" s="41"/>
      <c r="M45" s="50"/>
      <c r="N45" s="50"/>
      <c r="P45" s="1">
        <f t="shared" si="2"/>
        <v>2004</v>
      </c>
      <c r="Q45" s="1" t="str">
        <f t="shared" si="3"/>
        <v>7-9月</v>
      </c>
      <c r="R45" s="52">
        <f>原系列05!B50/1000</f>
        <v>124.1845</v>
      </c>
      <c r="S45" s="42">
        <f>季調系列05!B50/1000</f>
        <v>498.2876</v>
      </c>
    </row>
    <row r="46" spans="10:19">
      <c r="J46" t="str">
        <f t="shared" si="0"/>
        <v>04</v>
      </c>
      <c r="K46" t="str">
        <f t="shared" si="1"/>
        <v>10-12月</v>
      </c>
      <c r="L46" s="41"/>
      <c r="M46" s="50"/>
      <c r="N46" s="50"/>
      <c r="P46" s="1">
        <f t="shared" si="2"/>
        <v>2004</v>
      </c>
      <c r="Q46" s="1" t="str">
        <f t="shared" si="3"/>
        <v>10-12月</v>
      </c>
      <c r="R46" s="52">
        <f>原系列05!B51/1000</f>
        <v>127.6461</v>
      </c>
      <c r="S46" s="42">
        <f>季調系列05!B51/1000</f>
        <v>496.97820000000002</v>
      </c>
    </row>
    <row r="47" spans="10:19">
      <c r="J47" t="str">
        <f t="shared" si="0"/>
        <v>05</v>
      </c>
      <c r="K47" t="str">
        <f t="shared" si="1"/>
        <v>1-3月</v>
      </c>
      <c r="L47" s="41"/>
      <c r="M47" s="50"/>
      <c r="N47" s="50"/>
      <c r="P47" s="1">
        <f t="shared" si="2"/>
        <v>2005</v>
      </c>
      <c r="Q47" s="1" t="str">
        <f t="shared" si="3"/>
        <v>1-3月</v>
      </c>
      <c r="R47" s="52">
        <f>原系列05!B52/1000</f>
        <v>124.37060000000001</v>
      </c>
      <c r="S47" s="42">
        <f>季調系列05!B52/1000</f>
        <v>498.01949999999999</v>
      </c>
    </row>
    <row r="48" spans="10:19">
      <c r="J48" t="str">
        <f t="shared" si="0"/>
        <v>05</v>
      </c>
      <c r="K48" t="str">
        <f t="shared" si="1"/>
        <v>4-6月</v>
      </c>
      <c r="L48" s="41"/>
      <c r="M48" s="50"/>
      <c r="N48" s="50"/>
      <c r="P48" s="1">
        <f t="shared" si="2"/>
        <v>2005</v>
      </c>
      <c r="Q48" s="1" t="str">
        <f t="shared" si="3"/>
        <v>4-6月</v>
      </c>
      <c r="R48" s="52">
        <f>原系列05!B53/1000</f>
        <v>123.4284</v>
      </c>
      <c r="S48" s="42">
        <f>季調系列05!B53/1000</f>
        <v>504.5718</v>
      </c>
    </row>
    <row r="49" spans="10:19">
      <c r="J49" t="str">
        <f t="shared" si="0"/>
        <v>05</v>
      </c>
      <c r="K49" t="str">
        <f t="shared" si="1"/>
        <v>7-9月</v>
      </c>
      <c r="L49" s="41"/>
      <c r="M49" s="50"/>
      <c r="N49" s="50"/>
      <c r="P49" s="1">
        <f t="shared" si="2"/>
        <v>2005</v>
      </c>
      <c r="Q49" s="1" t="str">
        <f t="shared" si="3"/>
        <v>7-9月</v>
      </c>
      <c r="R49" s="52">
        <f>原系列05!B54/1000</f>
        <v>126.0017</v>
      </c>
      <c r="S49" s="42">
        <f>季調系列05!B54/1000</f>
        <v>506.3442</v>
      </c>
    </row>
    <row r="50" spans="10:19">
      <c r="J50" t="str">
        <f t="shared" si="0"/>
        <v>05</v>
      </c>
      <c r="K50" t="str">
        <f t="shared" si="1"/>
        <v>10-12月</v>
      </c>
      <c r="L50" s="41"/>
      <c r="M50" s="50"/>
      <c r="N50" s="50"/>
      <c r="P50" s="1">
        <f t="shared" si="2"/>
        <v>2005</v>
      </c>
      <c r="Q50" s="1" t="str">
        <f t="shared" si="3"/>
        <v>10-12月</v>
      </c>
      <c r="R50" s="52">
        <f>原系列05!B55/1000</f>
        <v>130.12030000000001</v>
      </c>
      <c r="S50" s="42">
        <f>季調系列05!B55/1000</f>
        <v>507.23270000000002</v>
      </c>
    </row>
    <row r="51" spans="10:19">
      <c r="J51" t="str">
        <f t="shared" si="0"/>
        <v>06</v>
      </c>
      <c r="K51" t="str">
        <f t="shared" si="1"/>
        <v>1-3月</v>
      </c>
      <c r="L51" s="41"/>
      <c r="M51" s="50"/>
      <c r="N51" s="50"/>
      <c r="P51" s="1">
        <f t="shared" si="2"/>
        <v>2006</v>
      </c>
      <c r="Q51" s="1" t="str">
        <f t="shared" si="3"/>
        <v>1-3月</v>
      </c>
      <c r="R51" s="52">
        <f>原系列05!B56/1000</f>
        <v>127.60760000000001</v>
      </c>
      <c r="S51" s="42">
        <f>季調系列05!B56/1000</f>
        <v>509.45179999999999</v>
      </c>
    </row>
    <row r="52" spans="10:19">
      <c r="J52" t="str">
        <f t="shared" ref="J52:J58" si="4">RIGHT(P52,2)</f>
        <v>06</v>
      </c>
      <c r="K52" t="str">
        <f t="shared" ref="K52:K58" si="5">Q52</f>
        <v>4-6月</v>
      </c>
      <c r="L52" s="41"/>
      <c r="M52" s="50"/>
      <c r="N52" s="50"/>
      <c r="P52" s="1">
        <f t="shared" si="2"/>
        <v>2006</v>
      </c>
      <c r="Q52" s="1" t="str">
        <f t="shared" si="3"/>
        <v>4-6月</v>
      </c>
      <c r="R52" s="52">
        <f>原系列05!B57/1000</f>
        <v>125.0322</v>
      </c>
      <c r="S52" s="42">
        <f>季調系列05!B57/1000</f>
        <v>511.63729999999998</v>
      </c>
    </row>
    <row r="53" spans="10:19">
      <c r="J53" t="str">
        <f t="shared" si="4"/>
        <v>06</v>
      </c>
      <c r="K53" t="str">
        <f t="shared" si="5"/>
        <v>7-9月</v>
      </c>
      <c r="L53" s="41"/>
      <c r="M53" s="50"/>
      <c r="N53" s="50"/>
      <c r="P53" s="1">
        <f t="shared" si="2"/>
        <v>2006</v>
      </c>
      <c r="Q53" s="1" t="str">
        <f t="shared" si="3"/>
        <v>7-9月</v>
      </c>
      <c r="R53" s="52">
        <f>原系列05!B58/1000</f>
        <v>127.1104</v>
      </c>
      <c r="S53" s="42">
        <f>季調系列05!B58/1000</f>
        <v>511.20859999999999</v>
      </c>
    </row>
    <row r="54" spans="10:19">
      <c r="J54" t="str">
        <f t="shared" si="4"/>
        <v>06</v>
      </c>
      <c r="K54" t="str">
        <f t="shared" si="5"/>
        <v>10-12月</v>
      </c>
      <c r="L54" s="41"/>
      <c r="M54" s="50"/>
      <c r="N54" s="50"/>
      <c r="P54" s="1">
        <f t="shared" si="2"/>
        <v>2006</v>
      </c>
      <c r="Q54" s="1" t="str">
        <f t="shared" si="3"/>
        <v>10-12月</v>
      </c>
      <c r="R54" s="52">
        <f>原系列05!B59/1000</f>
        <v>132.70179999999999</v>
      </c>
      <c r="S54" s="42">
        <f>季調系列05!B59/1000</f>
        <v>517.72190000000001</v>
      </c>
    </row>
    <row r="55" spans="10:19">
      <c r="J55" t="str">
        <f t="shared" si="4"/>
        <v>07</v>
      </c>
      <c r="K55" t="str">
        <f t="shared" si="5"/>
        <v>1-3月</v>
      </c>
      <c r="L55" s="41"/>
      <c r="M55" s="50"/>
      <c r="N55" s="50"/>
      <c r="P55" s="1">
        <f t="shared" si="2"/>
        <v>2007</v>
      </c>
      <c r="Q55" s="1" t="str">
        <f t="shared" si="3"/>
        <v>1-3月</v>
      </c>
      <c r="R55" s="52">
        <f>原系列05!B60/1000</f>
        <v>131.19379999999998</v>
      </c>
      <c r="S55" s="42">
        <f>季調系列05!B60/1000</f>
        <v>522.9194</v>
      </c>
    </row>
    <row r="56" spans="10:19">
      <c r="J56" t="str">
        <f t="shared" si="4"/>
        <v>07</v>
      </c>
      <c r="K56" t="str">
        <f t="shared" si="5"/>
        <v>4-6月</v>
      </c>
      <c r="L56" s="41"/>
      <c r="M56" s="50"/>
      <c r="N56" s="50"/>
      <c r="P56" s="1">
        <f t="shared" si="2"/>
        <v>2007</v>
      </c>
      <c r="Q56" s="1" t="str">
        <f t="shared" si="3"/>
        <v>4-6月</v>
      </c>
      <c r="R56" s="52">
        <f>原系列05!B61/1000</f>
        <v>127.91030000000001</v>
      </c>
      <c r="S56" s="42">
        <f>季調系列05!B61/1000</f>
        <v>523.76300000000003</v>
      </c>
    </row>
    <row r="57" spans="10:19">
      <c r="J57" t="str">
        <f t="shared" si="4"/>
        <v>07</v>
      </c>
      <c r="K57" t="str">
        <f t="shared" si="5"/>
        <v>7-9月</v>
      </c>
      <c r="L57" s="41"/>
      <c r="M57" s="50"/>
      <c r="N57" s="50"/>
      <c r="P57" s="1">
        <f t="shared" si="2"/>
        <v>2007</v>
      </c>
      <c r="Q57" s="1" t="str">
        <f t="shared" si="3"/>
        <v>7-9月</v>
      </c>
      <c r="R57" s="52">
        <f>原系列05!B62/1000</f>
        <v>129.71469999999999</v>
      </c>
      <c r="S57" s="42">
        <f>季調系列05!B62/1000</f>
        <v>521.6848</v>
      </c>
    </row>
    <row r="58" spans="10:19">
      <c r="J58" t="str">
        <f t="shared" si="4"/>
        <v>07</v>
      </c>
      <c r="K58" t="str">
        <f t="shared" si="5"/>
        <v>10-12月</v>
      </c>
      <c r="L58" s="41"/>
      <c r="M58" s="50"/>
      <c r="N58" s="50"/>
      <c r="P58" s="1">
        <f t="shared" si="2"/>
        <v>2007</v>
      </c>
      <c r="Q58" s="1" t="str">
        <f t="shared" si="3"/>
        <v>10-12月</v>
      </c>
      <c r="R58" s="52">
        <f>原系列05!B63/1000</f>
        <v>134.86699999999999</v>
      </c>
      <c r="S58" s="42">
        <f>季調系列05!B63/1000</f>
        <v>526.0883</v>
      </c>
    </row>
    <row r="59" spans="10:19">
      <c r="J59" t="str">
        <f t="shared" ref="J59:J66" si="6">RIGHT(P59,2)</f>
        <v>08</v>
      </c>
      <c r="K59" t="str">
        <f t="shared" ref="K59:K66" si="7">Q59</f>
        <v>1-3月</v>
      </c>
      <c r="L59" s="41"/>
      <c r="M59" s="50"/>
      <c r="N59" s="50"/>
      <c r="P59" s="1">
        <f t="shared" si="2"/>
        <v>2008</v>
      </c>
      <c r="Q59" s="1" t="str">
        <f t="shared" si="3"/>
        <v>1-3月</v>
      </c>
      <c r="R59" s="52">
        <f>原系列05!B64/1000</f>
        <v>132.97790000000001</v>
      </c>
      <c r="S59" s="42">
        <f>季調系列05!B64/1000</f>
        <v>529.66579999999999</v>
      </c>
    </row>
    <row r="60" spans="10:19">
      <c r="J60" t="str">
        <f t="shared" si="6"/>
        <v>08</v>
      </c>
      <c r="K60" t="str">
        <f t="shared" si="7"/>
        <v>4-6月</v>
      </c>
      <c r="L60" s="41"/>
      <c r="M60" s="50"/>
      <c r="N60" s="50"/>
      <c r="P60" s="1">
        <f t="shared" si="2"/>
        <v>2008</v>
      </c>
      <c r="Q60" s="1" t="str">
        <f t="shared" si="3"/>
        <v>4-6月</v>
      </c>
      <c r="R60" s="52">
        <f>原系列05!B65/1000</f>
        <v>127.76430000000001</v>
      </c>
      <c r="S60" s="42">
        <f>季調系列05!B65/1000</f>
        <v>523.61289999999997</v>
      </c>
    </row>
    <row r="61" spans="10:19">
      <c r="J61" t="str">
        <f t="shared" si="6"/>
        <v>08</v>
      </c>
      <c r="K61" t="str">
        <f t="shared" si="7"/>
        <v>7-9月</v>
      </c>
      <c r="L61" s="41"/>
      <c r="M61" s="50"/>
      <c r="N61" s="50"/>
      <c r="P61" s="1">
        <f t="shared" si="2"/>
        <v>2008</v>
      </c>
      <c r="Q61" s="1" t="str">
        <f t="shared" si="3"/>
        <v>7-9月</v>
      </c>
      <c r="R61" s="52">
        <f>原系列05!B66/1000</f>
        <v>128.9032</v>
      </c>
      <c r="S61" s="42">
        <f>季調系列05!B66/1000</f>
        <v>517.96940000000006</v>
      </c>
    </row>
    <row r="62" spans="10:19">
      <c r="J62" t="str">
        <f t="shared" si="6"/>
        <v>08</v>
      </c>
      <c r="K62" t="str">
        <f t="shared" si="7"/>
        <v>10-12月</v>
      </c>
      <c r="L62" s="41"/>
      <c r="M62" s="50"/>
      <c r="N62" s="50"/>
      <c r="P62" s="1">
        <f t="shared" si="2"/>
        <v>2008</v>
      </c>
      <c r="Q62" s="1" t="str">
        <f t="shared" si="3"/>
        <v>10-12月</v>
      </c>
      <c r="R62" s="52">
        <f>原系列05!B67/1000</f>
        <v>128.5855</v>
      </c>
      <c r="S62" s="42">
        <f>季調系列05!B67/1000</f>
        <v>500.80779999999999</v>
      </c>
    </row>
    <row r="63" spans="10:19">
      <c r="J63" t="str">
        <f t="shared" si="6"/>
        <v>09</v>
      </c>
      <c r="K63" t="str">
        <f t="shared" si="7"/>
        <v>1-3月</v>
      </c>
      <c r="L63" s="41"/>
      <c r="M63" s="50"/>
      <c r="N63" s="50"/>
      <c r="P63" s="1">
        <f t="shared" si="2"/>
        <v>2009</v>
      </c>
      <c r="Q63" s="1" t="str">
        <f t="shared" si="3"/>
        <v>1-3月</v>
      </c>
      <c r="R63" s="52">
        <f>原系列05!B68/1000</f>
        <v>120.54169999999999</v>
      </c>
      <c r="S63" s="42">
        <f>季調系列05!B68/1000</f>
        <v>480.82709999999997</v>
      </c>
    </row>
    <row r="64" spans="10:19">
      <c r="J64" t="str">
        <f t="shared" si="6"/>
        <v>09</v>
      </c>
      <c r="K64" t="str">
        <f t="shared" si="7"/>
        <v>4-6月</v>
      </c>
      <c r="L64" s="41"/>
      <c r="M64" s="50"/>
      <c r="N64" s="50"/>
      <c r="P64" s="1">
        <f t="shared" si="2"/>
        <v>2009</v>
      </c>
      <c r="Q64" s="1" t="str">
        <f t="shared" si="3"/>
        <v>4-6月</v>
      </c>
      <c r="R64" s="52">
        <f>原系列05!B69/1000</f>
        <v>119.3394</v>
      </c>
      <c r="S64" s="42">
        <f>季調系列05!B69/1000</f>
        <v>489.39879999999999</v>
      </c>
    </row>
    <row r="65" spans="10:19">
      <c r="J65" t="str">
        <f t="shared" si="6"/>
        <v>09</v>
      </c>
      <c r="K65" t="str">
        <f t="shared" si="7"/>
        <v>7-9月</v>
      </c>
      <c r="L65" s="41"/>
      <c r="M65" s="50"/>
      <c r="N65" s="50"/>
      <c r="P65" s="1">
        <f t="shared" si="2"/>
        <v>2009</v>
      </c>
      <c r="Q65" s="1" t="str">
        <f t="shared" si="3"/>
        <v>7-9月</v>
      </c>
      <c r="R65" s="52">
        <f>原系列05!B70/1000</f>
        <v>121.7317</v>
      </c>
      <c r="S65" s="42">
        <f>季調系列05!B70/1000</f>
        <v>489.59229999999997</v>
      </c>
    </row>
    <row r="66" spans="10:19">
      <c r="J66" t="str">
        <f t="shared" si="6"/>
        <v>09</v>
      </c>
      <c r="K66" t="str">
        <f t="shared" si="7"/>
        <v>10-12月</v>
      </c>
      <c r="L66" s="41"/>
      <c r="M66" s="50"/>
      <c r="N66" s="50"/>
      <c r="P66" s="1">
        <f t="shared" si="2"/>
        <v>2009</v>
      </c>
      <c r="Q66" s="1" t="str">
        <f t="shared" si="3"/>
        <v>10-12月</v>
      </c>
      <c r="R66" s="52">
        <f>原系列05!B71/1000</f>
        <v>127.9756</v>
      </c>
      <c r="S66" s="42">
        <f>季調系列05!B71/1000</f>
        <v>497.82490000000001</v>
      </c>
    </row>
    <row r="67" spans="10:19">
      <c r="J67" t="str">
        <f t="shared" ref="J67:J70" si="8">RIGHT(P67,2)</f>
        <v>10</v>
      </c>
      <c r="K67" t="str">
        <f t="shared" ref="K67:K70" si="9">Q67</f>
        <v>1-3月</v>
      </c>
      <c r="L67" s="41"/>
      <c r="M67" s="50"/>
      <c r="N67" s="50"/>
      <c r="P67" s="1">
        <f t="shared" si="2"/>
        <v>2010</v>
      </c>
      <c r="Q67" s="1" t="str">
        <f t="shared" si="3"/>
        <v>1-3月</v>
      </c>
      <c r="R67" s="52">
        <f>原系列05!B72/1000</f>
        <v>126.45110000000001</v>
      </c>
      <c r="S67" s="42">
        <f>季調系列05!B72/1000</f>
        <v>505.04390000000001</v>
      </c>
    </row>
    <row r="68" spans="10:19">
      <c r="J68" t="str">
        <f t="shared" si="8"/>
        <v>10</v>
      </c>
      <c r="K68" t="str">
        <f t="shared" si="9"/>
        <v>4-6月</v>
      </c>
      <c r="L68" s="41"/>
      <c r="M68" s="50"/>
      <c r="N68" s="50"/>
      <c r="P68" s="1">
        <f t="shared" si="2"/>
        <v>2010</v>
      </c>
      <c r="Q68" s="1" t="str">
        <f t="shared" si="3"/>
        <v>4-6月</v>
      </c>
      <c r="R68" s="52">
        <f>原系列05!B73/1000</f>
        <v>124.64880000000001</v>
      </c>
      <c r="S68" s="42">
        <f>季調系列05!B73/1000</f>
        <v>510.90120000000002</v>
      </c>
    </row>
    <row r="69" spans="10:19">
      <c r="J69" t="str">
        <f t="shared" si="8"/>
        <v>10</v>
      </c>
      <c r="K69" t="str">
        <f t="shared" si="9"/>
        <v>7-9月</v>
      </c>
      <c r="L69" s="41"/>
      <c r="M69" s="50"/>
      <c r="N69" s="50"/>
      <c r="P69" s="1">
        <f t="shared" si="2"/>
        <v>2010</v>
      </c>
      <c r="Q69" s="1" t="str">
        <f t="shared" si="3"/>
        <v>7-9月</v>
      </c>
      <c r="R69" s="52">
        <f>原系列05!B74/1000</f>
        <v>129.04679999999999</v>
      </c>
      <c r="S69" s="42">
        <f>季調系列05!B74/1000</f>
        <v>518.18320000000006</v>
      </c>
    </row>
    <row r="70" spans="10:19">
      <c r="J70" t="str">
        <f t="shared" si="8"/>
        <v>10</v>
      </c>
      <c r="K70" t="str">
        <f t="shared" si="9"/>
        <v>10-12月</v>
      </c>
      <c r="L70" s="41"/>
      <c r="M70" s="50"/>
      <c r="N70" s="50"/>
      <c r="P70" s="1">
        <f t="shared" si="2"/>
        <v>2010</v>
      </c>
      <c r="Q70" s="1" t="str">
        <f t="shared" si="3"/>
        <v>10-12月</v>
      </c>
      <c r="R70" s="52">
        <f>原系列05!B75/1000</f>
        <v>132.2175</v>
      </c>
      <c r="S70" s="42">
        <f>季調系列05!B75/1000</f>
        <v>515.18499999999995</v>
      </c>
    </row>
    <row r="71" spans="10:19">
      <c r="J71" t="str">
        <f t="shared" ref="J71:J78" si="10">RIGHT(P71,2)</f>
        <v>11</v>
      </c>
      <c r="K71" t="str">
        <f t="shared" ref="K71:K78" si="11">Q71</f>
        <v>1-3月</v>
      </c>
      <c r="L71" s="41"/>
      <c r="M71" s="50"/>
      <c r="N71" s="50"/>
      <c r="P71" s="1">
        <f t="shared" si="2"/>
        <v>2011</v>
      </c>
      <c r="Q71" s="1" t="str">
        <f t="shared" si="3"/>
        <v>1-3月</v>
      </c>
      <c r="R71" s="52">
        <f>原系列05!B76/1000</f>
        <v>126.5093</v>
      </c>
      <c r="S71" s="42">
        <f>季調系列05!B76/1000</f>
        <v>505.54059999999998</v>
      </c>
    </row>
    <row r="72" spans="10:19">
      <c r="J72" t="str">
        <f t="shared" si="10"/>
        <v>11</v>
      </c>
      <c r="K72" t="str">
        <f t="shared" si="11"/>
        <v>4-6月</v>
      </c>
      <c r="L72" s="41"/>
      <c r="M72" s="50"/>
      <c r="N72" s="50"/>
      <c r="P72" s="1">
        <f t="shared" ref="P72:P86" si="12">P68+1</f>
        <v>2011</v>
      </c>
      <c r="Q72" s="1" t="str">
        <f t="shared" ref="Q72:Q86" si="13">Q68</f>
        <v>4-6月</v>
      </c>
      <c r="R72" s="52">
        <f>原系列05!B77/1000</f>
        <v>122.79469999999999</v>
      </c>
      <c r="S72" s="42">
        <f>季調系列05!B77/1000</f>
        <v>502.80540000000002</v>
      </c>
    </row>
    <row r="73" spans="10:19">
      <c r="J73" t="str">
        <f t="shared" si="10"/>
        <v>11</v>
      </c>
      <c r="K73" t="str">
        <f t="shared" si="11"/>
        <v>7-9月</v>
      </c>
      <c r="L73" s="41"/>
      <c r="M73" s="50"/>
      <c r="N73" s="50"/>
      <c r="P73" s="1">
        <f t="shared" si="12"/>
        <v>2011</v>
      </c>
      <c r="Q73" s="1" t="str">
        <f t="shared" si="13"/>
        <v>7-9月</v>
      </c>
      <c r="R73" s="52">
        <f>原系列05!B78/1000</f>
        <v>128.399</v>
      </c>
      <c r="S73" s="42">
        <f>季調系列05!B78/1000</f>
        <v>515.87909999999999</v>
      </c>
    </row>
    <row r="74" spans="10:19">
      <c r="J74" t="str">
        <f t="shared" si="10"/>
        <v>11</v>
      </c>
      <c r="K74" t="str">
        <f t="shared" si="11"/>
        <v>10-12月</v>
      </c>
      <c r="L74" s="41"/>
      <c r="M74" s="50"/>
      <c r="N74" s="50"/>
      <c r="P74" s="1">
        <f t="shared" si="12"/>
        <v>2011</v>
      </c>
      <c r="Q74" s="1" t="str">
        <f t="shared" si="13"/>
        <v>10-12月</v>
      </c>
      <c r="R74" s="52">
        <f>原系列05!B79/1000</f>
        <v>132.3416</v>
      </c>
      <c r="S74" s="42">
        <f>季調系列05!B79/1000</f>
        <v>516.60670000000005</v>
      </c>
    </row>
    <row r="75" spans="10:19">
      <c r="J75" t="str">
        <f t="shared" si="10"/>
        <v>12</v>
      </c>
      <c r="K75" t="str">
        <f t="shared" si="11"/>
        <v>1-3月</v>
      </c>
      <c r="L75" s="41"/>
      <c r="M75" s="50"/>
      <c r="N75" s="50"/>
      <c r="P75" s="1">
        <f t="shared" si="12"/>
        <v>2012</v>
      </c>
      <c r="Q75" s="1" t="str">
        <f t="shared" si="13"/>
        <v>1-3月</v>
      </c>
      <c r="R75" s="52">
        <f>原系列05!B80/1000</f>
        <v>130.8801</v>
      </c>
      <c r="S75" s="42">
        <f>季調系列05!B80/1000</f>
        <v>522.12259999999992</v>
      </c>
    </row>
    <row r="76" spans="10:19">
      <c r="J76" t="str">
        <f t="shared" si="10"/>
        <v>12</v>
      </c>
      <c r="K76" t="str">
        <f t="shared" si="11"/>
        <v>4-6月</v>
      </c>
      <c r="L76" s="41"/>
      <c r="M76" s="50"/>
      <c r="N76" s="50"/>
      <c r="P76" s="1">
        <f t="shared" si="12"/>
        <v>2012</v>
      </c>
      <c r="Q76" s="1" t="str">
        <f t="shared" si="13"/>
        <v>4-6月</v>
      </c>
      <c r="R76" s="52">
        <f>原系列05!B81/1000</f>
        <v>127.12610000000001</v>
      </c>
      <c r="S76" s="42">
        <f>季調系列05!B81/1000</f>
        <v>520.28489999999999</v>
      </c>
    </row>
    <row r="77" spans="10:19">
      <c r="J77" t="str">
        <f t="shared" si="10"/>
        <v>12</v>
      </c>
      <c r="K77" t="str">
        <f t="shared" si="11"/>
        <v>7-9月</v>
      </c>
      <c r="L77" s="41"/>
      <c r="M77" s="50"/>
      <c r="N77" s="50"/>
      <c r="P77" s="1">
        <f t="shared" si="12"/>
        <v>2012</v>
      </c>
      <c r="Q77" s="1" t="str">
        <f t="shared" si="13"/>
        <v>7-9月</v>
      </c>
      <c r="R77" s="52">
        <f>原系列05!B82/1000</f>
        <v>128.62710000000001</v>
      </c>
      <c r="S77" s="42">
        <f>季調系列05!B82/1000</f>
        <v>517.46029999999996</v>
      </c>
    </row>
    <row r="78" spans="10:19">
      <c r="J78" t="str">
        <f t="shared" si="10"/>
        <v>12</v>
      </c>
      <c r="K78" t="str">
        <f t="shared" si="11"/>
        <v>10-12月</v>
      </c>
      <c r="L78" s="41"/>
      <c r="M78" s="50"/>
      <c r="N78" s="50"/>
      <c r="P78" s="1">
        <f t="shared" si="12"/>
        <v>2012</v>
      </c>
      <c r="Q78" s="1" t="str">
        <f t="shared" si="13"/>
        <v>10-12月</v>
      </c>
      <c r="R78" s="52">
        <f>原系列05!B83/1000</f>
        <v>132.35599999999999</v>
      </c>
      <c r="S78" s="42">
        <f>季調系列05!B83/1000</f>
        <v>516.62369999999999</v>
      </c>
    </row>
    <row r="79" spans="10:19">
      <c r="J79" t="str">
        <f t="shared" ref="J79:J82" si="14">RIGHT(P79,2)</f>
        <v>13</v>
      </c>
      <c r="K79" t="str">
        <f t="shared" ref="K79:K82" si="15">Q79</f>
        <v>1-3月</v>
      </c>
      <c r="L79" s="41"/>
      <c r="M79" s="50"/>
      <c r="N79" s="50"/>
      <c r="P79" s="1">
        <f t="shared" si="12"/>
        <v>2013</v>
      </c>
      <c r="Q79" s="1" t="str">
        <f t="shared" si="13"/>
        <v>1-3月</v>
      </c>
      <c r="R79" s="52">
        <f>原系列05!B84/1000</f>
        <v>131.52779999999998</v>
      </c>
      <c r="S79" s="42">
        <f>季調系列05!B84/1000</f>
        <v>523.65859999999998</v>
      </c>
    </row>
    <row r="80" spans="10:19">
      <c r="J80" t="str">
        <f t="shared" si="14"/>
        <v>13</v>
      </c>
      <c r="K80" t="str">
        <f t="shared" si="15"/>
        <v>4-6月</v>
      </c>
      <c r="L80" s="41"/>
      <c r="M80" s="50"/>
      <c r="N80" s="50"/>
      <c r="P80" s="1">
        <f t="shared" si="12"/>
        <v>2013</v>
      </c>
      <c r="Q80" s="1" t="str">
        <f t="shared" si="13"/>
        <v>4-6月</v>
      </c>
      <c r="R80" s="52">
        <f>原系列05!B85/1000</f>
        <v>128.91579999999999</v>
      </c>
      <c r="S80" s="42">
        <f>季調系列05!B85/1000</f>
        <v>527.96259999999995</v>
      </c>
    </row>
    <row r="81" spans="10:19">
      <c r="J81" t="str">
        <f t="shared" si="14"/>
        <v>13</v>
      </c>
      <c r="K81" t="str">
        <f t="shared" si="15"/>
        <v>7-9月</v>
      </c>
      <c r="L81" s="41"/>
      <c r="M81" s="50"/>
      <c r="N81" s="50"/>
      <c r="P81" s="1">
        <f t="shared" si="12"/>
        <v>2013</v>
      </c>
      <c r="Q81" s="1" t="str">
        <f t="shared" si="13"/>
        <v>7-9月</v>
      </c>
      <c r="R81" s="52">
        <f>原系列05!B86/1000</f>
        <v>131.51429999999999</v>
      </c>
      <c r="S81" s="42">
        <f>季調系列05!B86/1000</f>
        <v>529.84269999999992</v>
      </c>
    </row>
    <row r="82" spans="10:19">
      <c r="J82" t="str">
        <f t="shared" si="14"/>
        <v>13</v>
      </c>
      <c r="K82" t="str">
        <f t="shared" si="15"/>
        <v>10-12月</v>
      </c>
      <c r="L82" s="41"/>
      <c r="M82" s="50"/>
      <c r="N82" s="50"/>
      <c r="P82" s="1">
        <f t="shared" si="12"/>
        <v>2013</v>
      </c>
      <c r="Q82" s="1" t="str">
        <f t="shared" si="13"/>
        <v>10-12月</v>
      </c>
      <c r="R82" s="52">
        <f>原系列05!B87/1000</f>
        <v>135.4042</v>
      </c>
      <c r="S82" s="42">
        <f>季調系列05!B87/1000</f>
        <v>528.26089999999999</v>
      </c>
    </row>
    <row r="83" spans="10:19">
      <c r="J83" t="str">
        <f t="shared" ref="J83:J86" si="16">RIGHT(P83,2)</f>
        <v>14</v>
      </c>
      <c r="K83" t="str">
        <f t="shared" ref="K83:K86" si="17">Q83</f>
        <v>1-3月</v>
      </c>
      <c r="L83" s="41"/>
      <c r="M83" s="50"/>
      <c r="N83" s="50"/>
      <c r="P83" s="1">
        <f t="shared" si="12"/>
        <v>2014</v>
      </c>
      <c r="Q83" s="1" t="str">
        <f t="shared" si="13"/>
        <v>1-3月</v>
      </c>
      <c r="R83" s="52">
        <f>原系列05!B88/1000</f>
        <v>134.74199999999999</v>
      </c>
      <c r="S83" s="42">
        <f>季調系列05!B88/1000</f>
        <v>534.88209999999992</v>
      </c>
    </row>
    <row r="84" spans="10:19">
      <c r="J84" t="str">
        <f t="shared" si="16"/>
        <v>14</v>
      </c>
      <c r="K84" t="str">
        <f t="shared" si="17"/>
        <v>4-6月</v>
      </c>
      <c r="L84" s="41"/>
      <c r="M84" s="50"/>
      <c r="N84" s="50"/>
      <c r="P84" s="1">
        <f t="shared" si="12"/>
        <v>2014</v>
      </c>
      <c r="Q84" s="1" t="str">
        <f t="shared" si="13"/>
        <v>4-6月</v>
      </c>
      <c r="R84" s="52">
        <f>原系列05!B89/1000</f>
        <v>128.4699</v>
      </c>
      <c r="S84" s="42">
        <f>季調系列05!B89/1000</f>
        <v>526.07799999999997</v>
      </c>
    </row>
    <row r="85" spans="10:19">
      <c r="J85" t="str">
        <f t="shared" si="16"/>
        <v>14</v>
      </c>
      <c r="K85" t="str">
        <f t="shared" si="17"/>
        <v>7-9月</v>
      </c>
      <c r="L85" s="41"/>
      <c r="M85" s="50"/>
      <c r="N85" s="50"/>
      <c r="P85" s="1">
        <f t="shared" si="12"/>
        <v>2014</v>
      </c>
      <c r="Q85" s="1" t="str">
        <f t="shared" si="13"/>
        <v>7-9月</v>
      </c>
      <c r="R85" s="52">
        <f>原系列05!B90/1000</f>
        <v>129.67490000000001</v>
      </c>
      <c r="S85" s="42">
        <f>季調系列05!B90/1000</f>
        <v>522.63570000000004</v>
      </c>
    </row>
    <row r="86" spans="10:19">
      <c r="J86" t="str">
        <f t="shared" si="16"/>
        <v>14</v>
      </c>
      <c r="K86" t="str">
        <f t="shared" si="17"/>
        <v>10-12月</v>
      </c>
      <c r="L86" s="41"/>
      <c r="M86" s="50"/>
      <c r="N86" s="50"/>
      <c r="P86" s="1">
        <f t="shared" si="12"/>
        <v>2014</v>
      </c>
      <c r="Q86" s="1" t="str">
        <f t="shared" si="13"/>
        <v>10-12月</v>
      </c>
      <c r="R86" s="52">
        <f>原系列05!B91/1000</f>
        <v>134.34059999999999</v>
      </c>
      <c r="S86" s="42">
        <f>季調系列05!B91/1000</f>
        <v>524.60299999999995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H31" sqref="H31"/>
    </sheetView>
  </sheetViews>
  <sheetFormatPr defaultRowHeight="13.5"/>
  <cols>
    <col min="2" max="11" width="6.75" customWidth="1"/>
    <col min="14" max="22" width="7" customWidth="1"/>
  </cols>
  <sheetData>
    <row r="1" spans="1:22">
      <c r="A1" t="s">
        <v>67</v>
      </c>
      <c r="M1" t="s">
        <v>67</v>
      </c>
    </row>
    <row r="2" spans="1:22">
      <c r="A2" s="20"/>
      <c r="B2" s="20" t="s">
        <v>68</v>
      </c>
      <c r="C2" s="20"/>
      <c r="D2" s="20"/>
      <c r="E2" s="20"/>
      <c r="F2" s="20"/>
      <c r="G2" s="20"/>
      <c r="H2" s="20"/>
      <c r="I2" s="43" t="s">
        <v>173</v>
      </c>
      <c r="L2" s="20"/>
      <c r="M2" s="20"/>
      <c r="N2" s="20" t="s">
        <v>69</v>
      </c>
      <c r="O2" s="20"/>
      <c r="P2" s="20"/>
      <c r="Q2" s="20"/>
      <c r="R2" s="20"/>
      <c r="S2" s="20"/>
      <c r="T2" s="20"/>
      <c r="U2" s="43" t="s">
        <v>173</v>
      </c>
      <c r="V2" s="43"/>
    </row>
    <row r="3" spans="1:22">
      <c r="A3" s="20"/>
      <c r="B3" s="20" t="s">
        <v>60</v>
      </c>
      <c r="C3" s="20" t="s">
        <v>61</v>
      </c>
      <c r="D3" s="20" t="s">
        <v>101</v>
      </c>
      <c r="E3" s="20" t="s">
        <v>114</v>
      </c>
      <c r="F3" s="20" t="s">
        <v>117</v>
      </c>
      <c r="G3" s="20" t="s">
        <v>159</v>
      </c>
      <c r="H3" s="20" t="s">
        <v>160</v>
      </c>
      <c r="I3" s="20" t="s">
        <v>161</v>
      </c>
      <c r="J3" s="57" t="s">
        <v>180</v>
      </c>
      <c r="L3" s="20"/>
      <c r="M3" s="20"/>
      <c r="N3" s="20" t="s">
        <v>163</v>
      </c>
      <c r="O3" s="20" t="s">
        <v>164</v>
      </c>
      <c r="P3" s="20" t="s">
        <v>165</v>
      </c>
      <c r="Q3" s="20" t="s">
        <v>166</v>
      </c>
      <c r="R3" s="20" t="s">
        <v>167</v>
      </c>
      <c r="S3" s="20" t="s">
        <v>168</v>
      </c>
      <c r="T3" s="20" t="s">
        <v>169</v>
      </c>
      <c r="U3" s="20" t="s">
        <v>170</v>
      </c>
      <c r="V3" s="20" t="s">
        <v>181</v>
      </c>
    </row>
    <row r="4" spans="1:22">
      <c r="A4" s="20" t="s">
        <v>171</v>
      </c>
      <c r="B4" s="47">
        <f>原系列05!B52/1000</f>
        <v>124.37060000000001</v>
      </c>
      <c r="C4" s="47">
        <f>原系列05!B56/1000</f>
        <v>127.60760000000001</v>
      </c>
      <c r="D4" s="47">
        <f>原系列05!B60/1000</f>
        <v>131.19379999999998</v>
      </c>
      <c r="E4" s="47">
        <f>原系列05!B64/1000</f>
        <v>132.97790000000001</v>
      </c>
      <c r="F4" s="47">
        <f>原系列05!B68/1000</f>
        <v>120.54169999999999</v>
      </c>
      <c r="G4" s="47">
        <f>原系列05!B72/1000</f>
        <v>126.45110000000001</v>
      </c>
      <c r="H4" s="47">
        <f>原系列05!B76/1000</f>
        <v>126.5093</v>
      </c>
      <c r="I4" s="47">
        <f>原系列05!B80/1000</f>
        <v>130.8801</v>
      </c>
      <c r="J4" s="47">
        <f>原系列05!B84/1000</f>
        <v>131.52779999999998</v>
      </c>
      <c r="L4" s="20"/>
      <c r="M4" s="20" t="s">
        <v>171</v>
      </c>
      <c r="N4" s="49">
        <f>季調系列05!B52/1000</f>
        <v>498.01949999999999</v>
      </c>
      <c r="O4" s="49">
        <f>季調系列05!B56/1000</f>
        <v>509.45179999999999</v>
      </c>
      <c r="P4" s="49">
        <f>季調系列05!B60/1000</f>
        <v>522.9194</v>
      </c>
      <c r="Q4" s="49">
        <f>季調系列05!B64/1000</f>
        <v>529.66579999999999</v>
      </c>
      <c r="R4" s="49">
        <f>季調系列05!B68/1000</f>
        <v>480.82709999999997</v>
      </c>
      <c r="S4" s="49">
        <f>季調系列05!B72/1000</f>
        <v>505.04390000000001</v>
      </c>
      <c r="T4" s="49">
        <f>季調系列05!B76/1000</f>
        <v>505.54059999999998</v>
      </c>
      <c r="U4" s="49">
        <f>季調系列05!B80/1000</f>
        <v>522.12259999999992</v>
      </c>
      <c r="V4" s="49">
        <f>季調系列05!B84/1000</f>
        <v>523.65859999999998</v>
      </c>
    </row>
    <row r="5" spans="1:22">
      <c r="A5" s="20" t="s">
        <v>55</v>
      </c>
      <c r="B5" s="47">
        <f>原系列05!B53/1000</f>
        <v>123.4284</v>
      </c>
      <c r="C5" s="47">
        <f>原系列05!B57/1000</f>
        <v>125.0322</v>
      </c>
      <c r="D5" s="47">
        <f>原系列05!B61/1000</f>
        <v>127.91030000000001</v>
      </c>
      <c r="E5" s="47">
        <f>原系列05!B65/1000</f>
        <v>127.76430000000001</v>
      </c>
      <c r="F5" s="47">
        <f>原系列05!B69/1000</f>
        <v>119.3394</v>
      </c>
      <c r="G5" s="47">
        <f>原系列05!B73/1000</f>
        <v>124.64880000000001</v>
      </c>
      <c r="H5" s="47">
        <f>原系列05!B77/1000</f>
        <v>122.79469999999999</v>
      </c>
      <c r="I5" s="47">
        <f>原系列05!B81/1000</f>
        <v>127.12610000000001</v>
      </c>
      <c r="J5" s="47">
        <f>原系列05!B85/1000</f>
        <v>128.91579999999999</v>
      </c>
      <c r="L5" s="20"/>
      <c r="M5" s="20" t="s">
        <v>55</v>
      </c>
      <c r="N5" s="49">
        <f>季調系列05!B53/1000</f>
        <v>504.5718</v>
      </c>
      <c r="O5" s="49">
        <f>季調系列05!B57/1000</f>
        <v>511.63729999999998</v>
      </c>
      <c r="P5" s="49">
        <f>季調系列05!B61/1000</f>
        <v>523.76300000000003</v>
      </c>
      <c r="Q5" s="49">
        <f>季調系列05!B65/1000</f>
        <v>523.61289999999997</v>
      </c>
      <c r="R5" s="49">
        <f>季調系列05!B69/1000</f>
        <v>489.39879999999999</v>
      </c>
      <c r="S5" s="49">
        <f>季調系列05!B73/1000</f>
        <v>510.90120000000002</v>
      </c>
      <c r="T5" s="49">
        <f>季調系列05!B77/1000</f>
        <v>502.80540000000002</v>
      </c>
      <c r="U5" s="49">
        <f>季調系列05!B81/1000</f>
        <v>520.28489999999999</v>
      </c>
      <c r="V5" s="49">
        <f>季調系列05!B85/1000</f>
        <v>527.96259999999995</v>
      </c>
    </row>
    <row r="6" spans="1:22">
      <c r="A6" s="20" t="s">
        <v>56</v>
      </c>
      <c r="B6" s="47">
        <f>原系列05!B54/1000</f>
        <v>126.0017</v>
      </c>
      <c r="C6" s="47">
        <f>原系列05!B58/1000</f>
        <v>127.1104</v>
      </c>
      <c r="D6" s="47">
        <f>原系列05!B62/1000</f>
        <v>129.71469999999999</v>
      </c>
      <c r="E6" s="47">
        <f>原系列05!B66/1000</f>
        <v>128.9032</v>
      </c>
      <c r="F6" s="47">
        <f>原系列05!B70/1000</f>
        <v>121.7317</v>
      </c>
      <c r="G6" s="47">
        <f>原系列05!B74/1000</f>
        <v>129.04679999999999</v>
      </c>
      <c r="H6" s="47">
        <f>原系列05!B78/1000</f>
        <v>128.399</v>
      </c>
      <c r="I6" s="47">
        <f>原系列05!B82/1000</f>
        <v>128.62710000000001</v>
      </c>
      <c r="J6" s="47">
        <f>原系列05!B86/1000</f>
        <v>131.51429999999999</v>
      </c>
      <c r="L6" s="20"/>
      <c r="M6" s="20" t="s">
        <v>56</v>
      </c>
      <c r="N6" s="49">
        <f>季調系列05!B54/1000</f>
        <v>506.3442</v>
      </c>
      <c r="O6" s="49">
        <f>季調系列05!B58/1000</f>
        <v>511.20859999999999</v>
      </c>
      <c r="P6" s="49">
        <f>季調系列05!B62/1000</f>
        <v>521.6848</v>
      </c>
      <c r="Q6" s="49">
        <f>季調系列05!B66/1000</f>
        <v>517.96940000000006</v>
      </c>
      <c r="R6" s="49">
        <f>季調系列05!B70/1000</f>
        <v>489.59229999999997</v>
      </c>
      <c r="S6" s="49">
        <f>季調系列05!B74/1000</f>
        <v>518.18320000000006</v>
      </c>
      <c r="T6" s="49">
        <f>季調系列05!B78/1000</f>
        <v>515.87909999999999</v>
      </c>
      <c r="U6" s="49">
        <f>季調系列05!B82/1000</f>
        <v>517.46029999999996</v>
      </c>
      <c r="V6" s="49">
        <f>季調系列05!B86/1000</f>
        <v>529.84269999999992</v>
      </c>
    </row>
    <row r="7" spans="1:22">
      <c r="A7" s="20" t="s">
        <v>57</v>
      </c>
      <c r="B7" s="47">
        <f>原系列05!B55/1000</f>
        <v>130.12030000000001</v>
      </c>
      <c r="C7" s="47">
        <f>原系列05!B59/1000</f>
        <v>132.70179999999999</v>
      </c>
      <c r="D7" s="47">
        <f>原系列05!B63/1000</f>
        <v>134.86699999999999</v>
      </c>
      <c r="E7" s="47">
        <f>原系列05!B67/1000</f>
        <v>128.5855</v>
      </c>
      <c r="F7" s="47">
        <f>原系列05!B71/1000</f>
        <v>127.9756</v>
      </c>
      <c r="G7" s="47">
        <f>原系列05!B75/1000</f>
        <v>132.2175</v>
      </c>
      <c r="H7" s="47">
        <f>原系列05!B79/1000</f>
        <v>132.3416</v>
      </c>
      <c r="I7" s="47">
        <f>原系列05!B83/1000</f>
        <v>132.35599999999999</v>
      </c>
      <c r="J7" s="47">
        <f>原系列05!B87/1000</f>
        <v>135.4042</v>
      </c>
      <c r="L7" s="20"/>
      <c r="M7" s="20" t="s">
        <v>57</v>
      </c>
      <c r="N7" s="49">
        <f>季調系列05!B55/1000</f>
        <v>507.23270000000002</v>
      </c>
      <c r="O7" s="49">
        <f>季調系列05!B59/1000</f>
        <v>517.72190000000001</v>
      </c>
      <c r="P7" s="49">
        <f>季調系列05!B63/1000</f>
        <v>526.0883</v>
      </c>
      <c r="Q7" s="49">
        <f>季調系列05!B67/1000</f>
        <v>500.80779999999999</v>
      </c>
      <c r="R7" s="49">
        <f>季調系列05!B71/1000</f>
        <v>497.82490000000001</v>
      </c>
      <c r="S7" s="49">
        <f>季調系列05!B75/1000</f>
        <v>515.18499999999995</v>
      </c>
      <c r="T7" s="49">
        <f>季調系列05!B79/1000</f>
        <v>516.60670000000005</v>
      </c>
      <c r="U7" s="49">
        <f>季調系列05!B83/1000</f>
        <v>516.62369999999999</v>
      </c>
      <c r="V7" s="49">
        <f>季調系列05!B87/1000</f>
        <v>528.26089999999999</v>
      </c>
    </row>
    <row r="8" spans="1:22">
      <c r="A8" s="20" t="s">
        <v>172</v>
      </c>
      <c r="B8" s="47">
        <f>原系列05!B56/1000</f>
        <v>127.60760000000001</v>
      </c>
      <c r="C8" s="47">
        <f>原系列05!B60/1000</f>
        <v>131.19379999999998</v>
      </c>
      <c r="D8" s="47">
        <f>原系列05!B64/1000</f>
        <v>132.97790000000001</v>
      </c>
      <c r="E8" s="47">
        <f>原系列05!B68/1000</f>
        <v>120.54169999999999</v>
      </c>
      <c r="F8" s="47">
        <f>原系列05!B72/1000</f>
        <v>126.45110000000001</v>
      </c>
      <c r="G8" s="47">
        <f>原系列05!B76/1000</f>
        <v>126.5093</v>
      </c>
      <c r="H8" s="47">
        <f>原系列05!B80/1000</f>
        <v>130.8801</v>
      </c>
      <c r="I8" s="47">
        <f>原系列05!B84/1000</f>
        <v>131.52779999999998</v>
      </c>
      <c r="M8" s="20" t="s">
        <v>172</v>
      </c>
      <c r="N8" s="49">
        <f>季調系列05!B56/1000</f>
        <v>509.45179999999999</v>
      </c>
      <c r="O8" s="49">
        <f>季調系列05!B60/1000</f>
        <v>522.9194</v>
      </c>
      <c r="P8" s="49">
        <f>季調系列05!B64/1000</f>
        <v>529.66579999999999</v>
      </c>
      <c r="Q8" s="49">
        <f>季調系列05!B68/1000</f>
        <v>480.82709999999997</v>
      </c>
      <c r="R8" s="49">
        <f>季調系列05!B72/1000</f>
        <v>505.04390000000001</v>
      </c>
      <c r="S8" s="49">
        <f>季調系列05!B76/1000</f>
        <v>505.54059999999998</v>
      </c>
      <c r="T8" s="49">
        <f>季調系列05!B80/1000</f>
        <v>522.12259999999992</v>
      </c>
      <c r="U8" s="49">
        <f>季調系列05!B84/1000</f>
        <v>523.65859999999998</v>
      </c>
      <c r="V8" s="49"/>
    </row>
    <row r="9" spans="1:22">
      <c r="B9" s="19"/>
    </row>
    <row r="41" spans="1:22">
      <c r="A41" t="s">
        <v>70</v>
      </c>
      <c r="M41" t="s">
        <v>70</v>
      </c>
    </row>
    <row r="42" spans="1:22">
      <c r="A42" s="20"/>
      <c r="B42" s="20" t="s">
        <v>68</v>
      </c>
      <c r="C42" s="20"/>
      <c r="D42" s="20"/>
      <c r="E42" s="20"/>
      <c r="F42" s="20"/>
      <c r="G42" s="20"/>
      <c r="H42" s="20"/>
      <c r="I42" s="43" t="s">
        <v>173</v>
      </c>
      <c r="L42" s="20"/>
      <c r="M42" s="20"/>
      <c r="N42" s="20" t="s">
        <v>69</v>
      </c>
      <c r="O42" s="20"/>
      <c r="P42" s="20"/>
      <c r="Q42" s="20"/>
      <c r="R42" s="20"/>
      <c r="S42" s="20"/>
      <c r="T42" s="20"/>
      <c r="U42" s="43" t="s">
        <v>173</v>
      </c>
      <c r="V42" s="43"/>
    </row>
    <row r="43" spans="1:22">
      <c r="A43" s="20"/>
      <c r="B43" s="20" t="s">
        <v>60</v>
      </c>
      <c r="C43" s="20" t="s">
        <v>61</v>
      </c>
      <c r="D43" s="20" t="s">
        <v>101</v>
      </c>
      <c r="E43" s="20" t="s">
        <v>114</v>
      </c>
      <c r="F43" s="20" t="s">
        <v>117</v>
      </c>
      <c r="G43" s="20" t="s">
        <v>159</v>
      </c>
      <c r="H43" s="20" t="s">
        <v>160</v>
      </c>
      <c r="I43" s="20" t="s">
        <v>161</v>
      </c>
      <c r="L43" s="20"/>
      <c r="M43" s="20"/>
      <c r="N43" s="20" t="s">
        <v>163</v>
      </c>
      <c r="O43" s="20" t="s">
        <v>164</v>
      </c>
      <c r="P43" s="20" t="s">
        <v>165</v>
      </c>
      <c r="Q43" s="20" t="s">
        <v>166</v>
      </c>
      <c r="R43" s="20" t="s">
        <v>167</v>
      </c>
      <c r="S43" s="20" t="s">
        <v>168</v>
      </c>
      <c r="T43" s="20" t="s">
        <v>169</v>
      </c>
      <c r="U43" s="20" t="s">
        <v>170</v>
      </c>
      <c r="V43" s="20"/>
    </row>
    <row r="44" spans="1:22" s="20" customFormat="1">
      <c r="A44" s="20" t="s">
        <v>54</v>
      </c>
      <c r="B44" s="48">
        <f>原系列05!D52/1000</f>
        <v>70.549800000000005</v>
      </c>
      <c r="C44" s="48">
        <f>原系列05!D56/1000</f>
        <v>71.948700000000002</v>
      </c>
      <c r="D44" s="48">
        <f>原系列05!D60/1000</f>
        <v>72.661600000000007</v>
      </c>
      <c r="E44" s="48">
        <f>原系列05!D64/1000</f>
        <v>73.093899999999991</v>
      </c>
      <c r="F44" s="48">
        <f>原系列05!D68/1000</f>
        <v>70.209699999999998</v>
      </c>
      <c r="G44" s="48">
        <f>原系列05!D72/1000</f>
        <v>72.798000000000002</v>
      </c>
      <c r="H44" s="48">
        <f>原系列05!D76/1000</f>
        <v>72.001300000000001</v>
      </c>
      <c r="I44" s="48">
        <f>原系列05!D80/1000</f>
        <v>74.575600000000009</v>
      </c>
      <c r="J44"/>
      <c r="K44"/>
      <c r="M44" s="20" t="s">
        <v>54</v>
      </c>
      <c r="N44" s="34">
        <f>季調系列05!D52/1000</f>
        <v>282.84570000000002</v>
      </c>
      <c r="O44" s="34">
        <f>季調系列05!D56/1000</f>
        <v>288.19569999999999</v>
      </c>
      <c r="P44" s="34">
        <f>季調系列05!D60/1000</f>
        <v>291.07079999999996</v>
      </c>
      <c r="Q44" s="34">
        <f>季調系列05!D64/1000</f>
        <v>293.02770000000004</v>
      </c>
      <c r="R44" s="34">
        <f>季調系列05!D68/1000</f>
        <v>281.91730000000001</v>
      </c>
      <c r="S44" s="34">
        <f>季調系列05!D72/1000</f>
        <v>292.41149999999999</v>
      </c>
      <c r="T44" s="34">
        <f>季調系列05!D76/1000</f>
        <v>289.42759999999998</v>
      </c>
      <c r="U44" s="34">
        <f>季調系列05!D80/1000</f>
        <v>299.82229999999998</v>
      </c>
      <c r="V44" s="34"/>
    </row>
    <row r="45" spans="1:22" s="20" customFormat="1">
      <c r="A45" s="20" t="s">
        <v>55</v>
      </c>
      <c r="B45" s="48">
        <f>原系列05!D53/1000</f>
        <v>69.66810000000001</v>
      </c>
      <c r="C45" s="48">
        <f>原系列05!D57/1000</f>
        <v>70.813100000000006</v>
      </c>
      <c r="D45" s="48">
        <f>原系列05!D61/1000</f>
        <v>71.524100000000004</v>
      </c>
      <c r="E45" s="48">
        <f>原系列05!D65/1000</f>
        <v>70.758899999999997</v>
      </c>
      <c r="F45" s="48">
        <f>原系列05!D69/1000</f>
        <v>70.213899999999995</v>
      </c>
      <c r="G45" s="48">
        <f>原系列05!D73/1000</f>
        <v>71.6126</v>
      </c>
      <c r="H45" s="48">
        <f>原系列05!D77/1000</f>
        <v>71.634299999999996</v>
      </c>
      <c r="I45" s="48">
        <f>原系列05!D81/1000</f>
        <v>73.918300000000002</v>
      </c>
      <c r="J45"/>
      <c r="K45"/>
      <c r="M45" s="20" t="s">
        <v>55</v>
      </c>
      <c r="N45" s="34">
        <f>季調系列05!D53/1000</f>
        <v>284.73250000000002</v>
      </c>
      <c r="O45" s="34">
        <f>季調系列05!D57/1000</f>
        <v>289.15070000000003</v>
      </c>
      <c r="P45" s="34">
        <f>季調系列05!D61/1000</f>
        <v>292.00450000000001</v>
      </c>
      <c r="Q45" s="34">
        <f>季調系列05!D65/1000</f>
        <v>289.01979999999998</v>
      </c>
      <c r="R45" s="34">
        <f>季調系列05!D69/1000</f>
        <v>286.666</v>
      </c>
      <c r="S45" s="34">
        <f>季調系列05!D73/1000</f>
        <v>292.55809999999997</v>
      </c>
      <c r="T45" s="34">
        <f>季調系列05!D77/1000</f>
        <v>292.5204</v>
      </c>
      <c r="U45" s="34">
        <f>季調系列05!D81/1000</f>
        <v>301.6891</v>
      </c>
      <c r="V45" s="34"/>
    </row>
    <row r="46" spans="1:22" s="20" customFormat="1">
      <c r="A46" s="20" t="s">
        <v>56</v>
      </c>
      <c r="B46" s="48">
        <f>原系列05!D54/1000</f>
        <v>71.877800000000008</v>
      </c>
      <c r="C46" s="48">
        <f>原系列05!D58/1000</f>
        <v>71.773800000000008</v>
      </c>
      <c r="D46" s="48">
        <f>原系列05!D62/1000</f>
        <v>72.903399999999991</v>
      </c>
      <c r="E46" s="48">
        <f>原系列05!D66/1000</f>
        <v>72.279800000000009</v>
      </c>
      <c r="F46" s="48">
        <f>原系列05!D70/1000</f>
        <v>71.861399999999989</v>
      </c>
      <c r="G46" s="48">
        <f>原系列05!D74/1000</f>
        <v>74.370500000000007</v>
      </c>
      <c r="H46" s="48">
        <f>原系列05!D78/1000</f>
        <v>74.5214</v>
      </c>
      <c r="I46" s="48">
        <f>原系列05!D82/1000</f>
        <v>75.310199999999995</v>
      </c>
      <c r="J46"/>
      <c r="K46"/>
      <c r="M46" s="20" t="s">
        <v>56</v>
      </c>
      <c r="N46" s="34">
        <f>季調系列05!D54/1000</f>
        <v>286.51390000000004</v>
      </c>
      <c r="O46" s="34">
        <f>季調系列05!D58/1000</f>
        <v>286.26459999999997</v>
      </c>
      <c r="P46" s="34">
        <f>季調系列05!D62/1000</f>
        <v>290.71420000000001</v>
      </c>
      <c r="Q46" s="34">
        <f>季調系列05!D66/1000</f>
        <v>288.27440000000001</v>
      </c>
      <c r="R46" s="34">
        <f>季調系列05!D70/1000</f>
        <v>286.41770000000002</v>
      </c>
      <c r="S46" s="34">
        <f>季調系列05!D74/1000</f>
        <v>296.37090000000001</v>
      </c>
      <c r="T46" s="34">
        <f>季調系列05!D78/1000</f>
        <v>297.04199999999997</v>
      </c>
      <c r="U46" s="34">
        <f>季調系列05!D82/1000</f>
        <v>300.4366</v>
      </c>
      <c r="V46" s="34"/>
    </row>
    <row r="47" spans="1:22" s="20" customFormat="1">
      <c r="A47" s="20" t="s">
        <v>57</v>
      </c>
      <c r="B47" s="48">
        <f>原系列05!D55/1000</f>
        <v>73.249499999999998</v>
      </c>
      <c r="C47" s="48">
        <f>原系列05!D59/1000</f>
        <v>73.8369</v>
      </c>
      <c r="D47" s="48">
        <f>原系列05!D63/1000</f>
        <v>74.191299999999998</v>
      </c>
      <c r="E47" s="48">
        <f>原系列05!D67/1000</f>
        <v>72.568899999999999</v>
      </c>
      <c r="F47" s="48">
        <f>原系列05!D71/1000</f>
        <v>74.125500000000002</v>
      </c>
      <c r="G47" s="48">
        <f>原系列05!D75/1000</f>
        <v>75.334399999999988</v>
      </c>
      <c r="H47" s="48">
        <f>原系列05!D79/1000</f>
        <v>76.186000000000007</v>
      </c>
      <c r="I47" s="48">
        <f>原系列05!D83/1000</f>
        <v>76.755200000000002</v>
      </c>
      <c r="J47"/>
      <c r="K47"/>
      <c r="M47" s="20" t="s">
        <v>57</v>
      </c>
      <c r="N47" s="34">
        <f>季調系列05!D55/1000</f>
        <v>287.56540000000001</v>
      </c>
      <c r="O47" s="34">
        <f>季調系列05!D59/1000</f>
        <v>289.91309999999999</v>
      </c>
      <c r="P47" s="34">
        <f>季調系列05!D63/1000</f>
        <v>291.10909999999996</v>
      </c>
      <c r="Q47" s="34">
        <f>季調系列05!D67/1000</f>
        <v>284.49309999999997</v>
      </c>
      <c r="R47" s="34">
        <f>季調系列05!D71/1000</f>
        <v>290.27330000000001</v>
      </c>
      <c r="S47" s="34">
        <f>季調系列05!D75/1000</f>
        <v>294.81720000000001</v>
      </c>
      <c r="T47" s="34">
        <f>季調系列05!D79/1000</f>
        <v>298.15009999999995</v>
      </c>
      <c r="U47" s="34">
        <f>季調系列05!D83/1000</f>
        <v>300.50079999999997</v>
      </c>
      <c r="V47" s="34"/>
    </row>
    <row r="48" spans="1:22">
      <c r="A48" s="20" t="s">
        <v>172</v>
      </c>
      <c r="B48" s="48">
        <f>原系列05!D56/1000</f>
        <v>71.948700000000002</v>
      </c>
      <c r="C48" s="48">
        <f>原系列05!D60/1000</f>
        <v>72.661600000000007</v>
      </c>
      <c r="D48" s="48">
        <f>原系列05!D64/1000</f>
        <v>73.093899999999991</v>
      </c>
      <c r="E48" s="48">
        <f>原系列05!D68/1000</f>
        <v>70.209699999999998</v>
      </c>
      <c r="F48" s="48">
        <f>原系列05!D72/1000</f>
        <v>72.798000000000002</v>
      </c>
      <c r="G48" s="48">
        <f>原系列05!D76/1000</f>
        <v>72.001300000000001</v>
      </c>
      <c r="H48" s="48">
        <f>原系列05!D80/1000</f>
        <v>74.575600000000009</v>
      </c>
      <c r="I48" s="48"/>
      <c r="M48" s="20" t="s">
        <v>172</v>
      </c>
      <c r="N48" s="34">
        <f>季調系列05!D56/1000</f>
        <v>288.19569999999999</v>
      </c>
      <c r="O48" s="34">
        <f>季調系列05!D60/1000</f>
        <v>291.07079999999996</v>
      </c>
      <c r="P48" s="34">
        <f>季調系列05!D64/1000</f>
        <v>293.02770000000004</v>
      </c>
      <c r="Q48" s="34">
        <f>季調系列05!D68/1000</f>
        <v>281.91730000000001</v>
      </c>
      <c r="R48" s="34">
        <f>季調系列05!D72/1000</f>
        <v>292.41149999999999</v>
      </c>
      <c r="S48" s="34">
        <f>季調系列05!D76/1000</f>
        <v>289.42759999999998</v>
      </c>
      <c r="T48" s="34">
        <f>季調系列05!D80/1000</f>
        <v>299.82229999999998</v>
      </c>
      <c r="U48" s="34"/>
      <c r="V48" s="34"/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AL110"/>
  <sheetViews>
    <sheetView workbookViewId="0">
      <selection activeCell="L7" sqref="L7"/>
    </sheetView>
  </sheetViews>
  <sheetFormatPr defaultRowHeight="13.5"/>
  <cols>
    <col min="10" max="11" width="3.125" customWidth="1"/>
    <col min="22" max="22" width="9" style="24"/>
    <col min="23" max="23" width="6.5" customWidth="1"/>
    <col min="24" max="24" width="3.25" customWidth="1"/>
    <col min="25" max="25" width="9.25" bestFit="1" customWidth="1"/>
    <col min="36" max="38" width="9" style="1"/>
  </cols>
  <sheetData>
    <row r="1" spans="10:38">
      <c r="W1" t="s">
        <v>90</v>
      </c>
      <c r="AH1" s="43" t="s">
        <v>118</v>
      </c>
      <c r="AJ1" s="26" t="s">
        <v>94</v>
      </c>
    </row>
    <row r="2" spans="10:38">
      <c r="Y2" t="s">
        <v>77</v>
      </c>
      <c r="Z2" t="s">
        <v>81</v>
      </c>
      <c r="AA2" t="s">
        <v>82</v>
      </c>
      <c r="AB2" t="s">
        <v>83</v>
      </c>
      <c r="AC2" t="s">
        <v>84</v>
      </c>
      <c r="AD2" t="s">
        <v>85</v>
      </c>
      <c r="AE2" t="s">
        <v>86</v>
      </c>
      <c r="AF2" t="s">
        <v>87</v>
      </c>
      <c r="AG2" t="s">
        <v>88</v>
      </c>
      <c r="AH2" t="s">
        <v>89</v>
      </c>
      <c r="AJ2" s="27"/>
      <c r="AK2" s="28" t="s">
        <v>95</v>
      </c>
      <c r="AL2" s="28" t="s">
        <v>95</v>
      </c>
    </row>
    <row r="3" spans="10:38">
      <c r="W3">
        <v>1994</v>
      </c>
      <c r="X3" t="s">
        <v>175</v>
      </c>
      <c r="Y3" s="58">
        <f>原系列05!B8/1000</f>
        <v>109.17739999999999</v>
      </c>
      <c r="Z3" s="58">
        <f>原系列05!C8/1000</f>
        <v>63.301300000000005</v>
      </c>
      <c r="AA3" s="58">
        <f>原系列05!F8/1000</f>
        <v>5.5383000000000004</v>
      </c>
      <c r="AB3" s="58">
        <f>原系列05!G8/1000</f>
        <v>15.896000000000001</v>
      </c>
      <c r="AC3" s="58">
        <f>原系列05!H8/1000</f>
        <v>-2.3986999999999998</v>
      </c>
      <c r="AD3" s="58">
        <f>原系列05!I8/1000</f>
        <v>17.5669</v>
      </c>
      <c r="AE3" s="58">
        <f>原系列05!J8/1000</f>
        <v>10.6347</v>
      </c>
      <c r="AF3" s="58">
        <f>原系列05!K8/1000</f>
        <v>-0.2019</v>
      </c>
      <c r="AG3" s="58">
        <f>原系列05!M8/1000</f>
        <v>9.6534999999999993</v>
      </c>
      <c r="AH3" s="58">
        <f>原系列05!N8/1000</f>
        <v>9.5978999999999992</v>
      </c>
      <c r="AJ3" s="27"/>
    </row>
    <row r="4" spans="10:38">
      <c r="W4">
        <v>1994</v>
      </c>
      <c r="X4" t="s">
        <v>176</v>
      </c>
      <c r="Y4" s="58">
        <f>原系列05!B9/1000</f>
        <v>107.4002</v>
      </c>
      <c r="Z4" s="58">
        <f>原系列05!C9/1000</f>
        <v>62.427999999999997</v>
      </c>
      <c r="AA4" s="58">
        <f>原系列05!F9/1000</f>
        <v>5.8376000000000001</v>
      </c>
      <c r="AB4" s="58">
        <f>原系列05!G9/1000</f>
        <v>13.7959</v>
      </c>
      <c r="AC4" s="58">
        <f>原系列05!H9/1000</f>
        <v>0.56379999999999997</v>
      </c>
      <c r="AD4" s="58">
        <f>原系列05!I9/1000</f>
        <v>17.571200000000001</v>
      </c>
      <c r="AE4" s="58">
        <f>原系列05!J9/1000</f>
        <v>8.2937999999999992</v>
      </c>
      <c r="AF4" s="58">
        <f>原系列05!K9/1000</f>
        <v>6.6000000000000003E-2</v>
      </c>
      <c r="AG4" s="58">
        <f>原系列05!M9/1000</f>
        <v>9.6155000000000008</v>
      </c>
      <c r="AH4" s="58">
        <f>原系列05!N9/1000</f>
        <v>9.7872000000000003</v>
      </c>
      <c r="AJ4" s="27"/>
    </row>
    <row r="5" spans="10:38">
      <c r="J5" t="s">
        <v>92</v>
      </c>
      <c r="W5">
        <v>1994</v>
      </c>
      <c r="X5" t="s">
        <v>177</v>
      </c>
      <c r="Y5" s="58">
        <f>原系列05!B10/1000</f>
        <v>112.6208</v>
      </c>
      <c r="Z5" s="58">
        <f>原系列05!C10/1000</f>
        <v>66.3596</v>
      </c>
      <c r="AA5" s="58">
        <f>原系列05!F10/1000</f>
        <v>6.8881999999999994</v>
      </c>
      <c r="AB5" s="58">
        <f>原系列05!G10/1000</f>
        <v>14.836499999999999</v>
      </c>
      <c r="AC5" s="58">
        <f>原系列05!H10/1000</f>
        <v>-0.54239999999999999</v>
      </c>
      <c r="AD5" s="58">
        <f>原系列05!I10/1000</f>
        <v>17.223500000000001</v>
      </c>
      <c r="AE5" s="58">
        <f>原系列05!J10/1000</f>
        <v>9.1941000000000006</v>
      </c>
      <c r="AF5" s="58">
        <f>原系列05!K10/1000</f>
        <v>3.56E-2</v>
      </c>
      <c r="AG5" s="58">
        <f>原系列05!M10/1000</f>
        <v>10.0252</v>
      </c>
      <c r="AH5" s="58">
        <f>原系列05!N10/1000</f>
        <v>10.1891</v>
      </c>
      <c r="AJ5" s="27"/>
    </row>
    <row r="6" spans="10:38">
      <c r="L6" t="s">
        <v>77</v>
      </c>
      <c r="M6" t="s">
        <v>81</v>
      </c>
      <c r="N6" t="s">
        <v>82</v>
      </c>
      <c r="O6" t="s">
        <v>83</v>
      </c>
      <c r="P6" t="s">
        <v>84</v>
      </c>
      <c r="Q6" t="s">
        <v>85</v>
      </c>
      <c r="R6" t="s">
        <v>86</v>
      </c>
      <c r="S6" t="s">
        <v>87</v>
      </c>
      <c r="T6" t="s">
        <v>88</v>
      </c>
      <c r="U6" t="s">
        <v>89</v>
      </c>
      <c r="W6">
        <v>1994</v>
      </c>
      <c r="X6" t="s">
        <v>178</v>
      </c>
      <c r="Y6" s="58">
        <f>原系列05!B11/1000</f>
        <v>117.58150000000001</v>
      </c>
      <c r="Z6" s="58">
        <f>原系列05!C11/1000</f>
        <v>67.263600000000011</v>
      </c>
      <c r="AA6" s="58">
        <f>原系列05!F11/1000</f>
        <v>6.4493</v>
      </c>
      <c r="AB6" s="58">
        <f>原系列05!G11/1000</f>
        <v>13.837999999999999</v>
      </c>
      <c r="AC6" s="58">
        <f>原系列05!H11/1000</f>
        <v>1.7665999999999999</v>
      </c>
      <c r="AD6" s="58">
        <f>原系列05!I11/1000</f>
        <v>17.460999999999999</v>
      </c>
      <c r="AE6" s="58">
        <f>原系列05!J11/1000</f>
        <v>11.7491</v>
      </c>
      <c r="AF6" s="58">
        <f>原系列05!K11/1000</f>
        <v>2.47E-2</v>
      </c>
      <c r="AG6" s="58">
        <f>原系列05!M11/1000</f>
        <v>10.388999999999999</v>
      </c>
      <c r="AH6" s="58">
        <f>原系列05!N11/1000</f>
        <v>10.367700000000001</v>
      </c>
      <c r="AJ6" s="27"/>
    </row>
    <row r="7" spans="10:38">
      <c r="J7" t="str">
        <f t="shared" ref="J7:J15" si="0">RIGHT(W7,2)</f>
        <v>95</v>
      </c>
      <c r="K7" t="str">
        <f t="shared" ref="K7:K15" si="1">X7</f>
        <v>Q1</v>
      </c>
      <c r="L7" s="44"/>
      <c r="M7" s="44"/>
      <c r="N7" s="44"/>
      <c r="O7" s="44"/>
      <c r="P7" s="45" t="s">
        <v>93</v>
      </c>
      <c r="Q7" s="44"/>
      <c r="R7" s="44"/>
      <c r="S7" s="45" t="s">
        <v>93</v>
      </c>
      <c r="T7" s="44"/>
      <c r="U7" s="44"/>
      <c r="V7" s="25"/>
      <c r="W7">
        <f t="shared" ref="W7:W15" si="2">W3+1</f>
        <v>1995</v>
      </c>
      <c r="X7" t="str">
        <f t="shared" ref="X7:X15" si="3">X3</f>
        <v>Q1</v>
      </c>
      <c r="Y7" s="58">
        <f>原系列05!B12/1000</f>
        <v>109.56489999999999</v>
      </c>
      <c r="Z7" s="58">
        <f>原系列05!C12/1000</f>
        <v>63.802699999999994</v>
      </c>
      <c r="AA7" s="58">
        <f>原系列05!F12/1000</f>
        <v>5.8478999999999992</v>
      </c>
      <c r="AB7" s="58">
        <f>原系列05!G12/1000</f>
        <v>16.029499999999999</v>
      </c>
      <c r="AC7" s="58">
        <f>原系列05!H12/1000</f>
        <v>-2.6663999999999999</v>
      </c>
      <c r="AD7" s="58">
        <f>原系列05!I12/1000</f>
        <v>18.345800000000001</v>
      </c>
      <c r="AE7" s="58">
        <f>原系列05!J12/1000</f>
        <v>9.8510000000000009</v>
      </c>
      <c r="AF7" s="58">
        <f>原系列05!K12/1000</f>
        <v>-0.16019999999999998</v>
      </c>
      <c r="AG7" s="58">
        <f>原系列05!M12/1000</f>
        <v>10.0229</v>
      </c>
      <c r="AH7" s="58">
        <f>原系列05!N12/1000</f>
        <v>10.3559</v>
      </c>
      <c r="AJ7" s="27"/>
    </row>
    <row r="8" spans="10:38">
      <c r="J8" t="str">
        <f t="shared" si="0"/>
        <v>95</v>
      </c>
      <c r="K8" t="str">
        <f t="shared" si="1"/>
        <v>Q2</v>
      </c>
      <c r="L8" s="44"/>
      <c r="M8" s="44"/>
      <c r="N8" s="44"/>
      <c r="O8" s="44"/>
      <c r="P8" s="45" t="s">
        <v>93</v>
      </c>
      <c r="Q8" s="44"/>
      <c r="R8" s="44"/>
      <c r="S8" s="45" t="s">
        <v>93</v>
      </c>
      <c r="T8" s="44"/>
      <c r="U8" s="44"/>
      <c r="V8" s="25"/>
      <c r="W8">
        <f t="shared" si="2"/>
        <v>1995</v>
      </c>
      <c r="X8" t="str">
        <f t="shared" si="3"/>
        <v>Q2</v>
      </c>
      <c r="Y8" s="58">
        <f>原系列05!B13/1000</f>
        <v>110.7162</v>
      </c>
      <c r="Z8" s="58">
        <f>原系列05!C13/1000</f>
        <v>63.921399999999998</v>
      </c>
      <c r="AA8" s="58">
        <f>原系列05!F13/1000</f>
        <v>5.6829000000000001</v>
      </c>
      <c r="AB8" s="58">
        <f>原系列05!G13/1000</f>
        <v>14.555299999999999</v>
      </c>
      <c r="AC8" s="58">
        <f>原系列05!H13/1000</f>
        <v>1.6782000000000001</v>
      </c>
      <c r="AD8" s="58">
        <f>原系列05!I13/1000</f>
        <v>18.217299999999998</v>
      </c>
      <c r="AE8" s="58">
        <f>原系列05!J13/1000</f>
        <v>7.7412999999999998</v>
      </c>
      <c r="AF8" s="58">
        <f>原系列05!K13/1000</f>
        <v>-5.67E-2</v>
      </c>
      <c r="AG8" s="58">
        <f>原系列05!M13/1000</f>
        <v>10.135200000000001</v>
      </c>
      <c r="AH8" s="58">
        <f>原系列05!N13/1000</f>
        <v>10.6319</v>
      </c>
      <c r="AJ8" s="27"/>
    </row>
    <row r="9" spans="10:38">
      <c r="J9" t="str">
        <f t="shared" si="0"/>
        <v>95</v>
      </c>
      <c r="K9" t="str">
        <f t="shared" si="1"/>
        <v>Q3</v>
      </c>
      <c r="L9" s="44"/>
      <c r="M9" s="44"/>
      <c r="N9" s="44"/>
      <c r="O9" s="44"/>
      <c r="P9" s="45" t="s">
        <v>93</v>
      </c>
      <c r="Q9" s="44"/>
      <c r="R9" s="44"/>
      <c r="S9" s="45" t="s">
        <v>93</v>
      </c>
      <c r="T9" s="44"/>
      <c r="U9" s="44"/>
      <c r="V9" s="25"/>
      <c r="W9">
        <f t="shared" si="2"/>
        <v>1995</v>
      </c>
      <c r="X9" t="str">
        <f t="shared" si="3"/>
        <v>Q3</v>
      </c>
      <c r="Y9" s="58">
        <f>原系列05!B14/1000</f>
        <v>114.37130000000001</v>
      </c>
      <c r="Z9" s="58">
        <f>原系列05!C14/1000</f>
        <v>66.9392</v>
      </c>
      <c r="AA9" s="58">
        <f>原系列05!F14/1000</f>
        <v>5.9903999999999993</v>
      </c>
      <c r="AB9" s="58">
        <f>原系列05!G14/1000</f>
        <v>15.482899999999999</v>
      </c>
      <c r="AC9" s="58">
        <f>原系列05!H14/1000</f>
        <v>0.1191</v>
      </c>
      <c r="AD9" s="58">
        <f>原系列05!I14/1000</f>
        <v>17.988499999999998</v>
      </c>
      <c r="AE9" s="58">
        <f>原系列05!J14/1000</f>
        <v>9.6649999999999991</v>
      </c>
      <c r="AF9" s="58">
        <f>原系列05!K14/1000</f>
        <v>-9.1900000000000009E-2</v>
      </c>
      <c r="AG9" s="58">
        <f>原系列05!M14/1000</f>
        <v>10.438600000000001</v>
      </c>
      <c r="AH9" s="58">
        <f>原系列05!N14/1000</f>
        <v>11.4572</v>
      </c>
      <c r="AJ9" s="27"/>
    </row>
    <row r="10" spans="10:38">
      <c r="J10" t="str">
        <f t="shared" si="0"/>
        <v>95</v>
      </c>
      <c r="K10" t="str">
        <f t="shared" si="1"/>
        <v>Q4</v>
      </c>
      <c r="L10" s="44"/>
      <c r="M10" s="44"/>
      <c r="N10" s="44"/>
      <c r="O10" s="44"/>
      <c r="P10" s="45" t="s">
        <v>93</v>
      </c>
      <c r="Q10" s="44"/>
      <c r="R10" s="44"/>
      <c r="S10" s="45" t="s">
        <v>93</v>
      </c>
      <c r="T10" s="44"/>
      <c r="U10" s="44"/>
      <c r="V10" s="25"/>
      <c r="W10">
        <f t="shared" si="2"/>
        <v>1995</v>
      </c>
      <c r="X10" t="str">
        <f t="shared" si="3"/>
        <v>Q4</v>
      </c>
      <c r="Y10" s="58">
        <f>原系列05!B15/1000</f>
        <v>120.80549999999999</v>
      </c>
      <c r="Z10" s="58">
        <f>原系列05!C15/1000</f>
        <v>69.023200000000003</v>
      </c>
      <c r="AA10" s="58">
        <f>原系列05!F15/1000</f>
        <v>6.0176000000000007</v>
      </c>
      <c r="AB10" s="58">
        <f>原系列05!G15/1000</f>
        <v>14.2364</v>
      </c>
      <c r="AC10" s="58">
        <f>原系列05!H15/1000</f>
        <v>2.5695999999999999</v>
      </c>
      <c r="AD10" s="58">
        <f>原系列05!I15/1000</f>
        <v>18.302700000000002</v>
      </c>
      <c r="AE10" s="58">
        <f>原系列05!J15/1000</f>
        <v>12.587299999999999</v>
      </c>
      <c r="AF10" s="58">
        <f>原系列05!K15/1000</f>
        <v>-8.270000000000001E-2</v>
      </c>
      <c r="AG10" s="58">
        <f>原系列05!M15/1000</f>
        <v>10.745700000000001</v>
      </c>
      <c r="AH10" s="58">
        <f>原系列05!N15/1000</f>
        <v>12.048299999999999</v>
      </c>
      <c r="AJ10" s="27"/>
    </row>
    <row r="11" spans="10:38">
      <c r="J11" t="str">
        <f t="shared" si="0"/>
        <v>96</v>
      </c>
      <c r="K11" t="str">
        <f t="shared" si="1"/>
        <v>Q1</v>
      </c>
      <c r="L11" s="44"/>
      <c r="M11" s="44"/>
      <c r="N11" s="44"/>
      <c r="O11" s="44"/>
      <c r="P11" s="45" t="s">
        <v>93</v>
      </c>
      <c r="Q11" s="44"/>
      <c r="R11" s="44"/>
      <c r="S11" s="45" t="s">
        <v>93</v>
      </c>
      <c r="T11" s="44"/>
      <c r="U11" s="44"/>
      <c r="V11" s="25"/>
      <c r="W11">
        <f t="shared" si="2"/>
        <v>1996</v>
      </c>
      <c r="X11" t="str">
        <f t="shared" si="3"/>
        <v>Q1</v>
      </c>
      <c r="Y11" s="58">
        <f>原系列05!B16/1000</f>
        <v>113.16460000000001</v>
      </c>
      <c r="Z11" s="58">
        <f>原系列05!C16/1000</f>
        <v>66.006899999999987</v>
      </c>
      <c r="AA11" s="58">
        <f>原系列05!F16/1000</f>
        <v>5.9178999999999995</v>
      </c>
      <c r="AB11" s="58">
        <f>原系列05!G16/1000</f>
        <v>16.051400000000001</v>
      </c>
      <c r="AC11" s="58">
        <f>原系列05!H16/1000</f>
        <v>-3.0450999999999997</v>
      </c>
      <c r="AD11" s="58">
        <f>原系列05!I16/1000</f>
        <v>19.1083</v>
      </c>
      <c r="AE11" s="58">
        <f>原系列05!J16/1000</f>
        <v>11.7103</v>
      </c>
      <c r="AF11" s="58">
        <f>原系列05!K16/1000</f>
        <v>0.2006</v>
      </c>
      <c r="AG11" s="58">
        <f>原系列05!M16/1000</f>
        <v>10.4878</v>
      </c>
      <c r="AH11" s="58">
        <f>原系列05!N16/1000</f>
        <v>12.178600000000001</v>
      </c>
      <c r="AJ11" s="27"/>
    </row>
    <row r="12" spans="10:38">
      <c r="J12" t="str">
        <f t="shared" si="0"/>
        <v>96</v>
      </c>
      <c r="K12" t="str">
        <f t="shared" si="1"/>
        <v>Q2</v>
      </c>
      <c r="L12" s="44"/>
      <c r="M12" s="44"/>
      <c r="N12" s="44"/>
      <c r="O12" s="44"/>
      <c r="P12" s="45" t="s">
        <v>93</v>
      </c>
      <c r="Q12" s="44"/>
      <c r="R12" s="44"/>
      <c r="S12" s="45" t="s">
        <v>93</v>
      </c>
      <c r="T12" s="44"/>
      <c r="U12" s="44"/>
      <c r="V12" s="25"/>
      <c r="W12">
        <f t="shared" si="2"/>
        <v>1996</v>
      </c>
      <c r="X12" t="str">
        <f t="shared" si="3"/>
        <v>Q2</v>
      </c>
      <c r="Y12" s="58">
        <f>原系列05!B17/1000</f>
        <v>113.2085</v>
      </c>
      <c r="Z12" s="58">
        <f>原系列05!C17/1000</f>
        <v>65.157200000000003</v>
      </c>
      <c r="AA12" s="58">
        <f>原系列05!F17/1000</f>
        <v>6.2782</v>
      </c>
      <c r="AB12" s="58">
        <f>原系列05!G17/1000</f>
        <v>14.387499999999999</v>
      </c>
      <c r="AC12" s="58">
        <f>原系列05!H17/1000</f>
        <v>2.4346999999999999</v>
      </c>
      <c r="AD12" s="58">
        <f>原系列05!I17/1000</f>
        <v>18.7852</v>
      </c>
      <c r="AE12" s="58">
        <f>原系列05!J17/1000</f>
        <v>8.6547999999999998</v>
      </c>
      <c r="AF12" s="58">
        <f>原系列05!K17/1000</f>
        <v>-8.8599999999999998E-2</v>
      </c>
      <c r="AG12" s="58">
        <f>原系列05!M17/1000</f>
        <v>10.429399999999999</v>
      </c>
      <c r="AH12" s="58">
        <f>原系列05!N17/1000</f>
        <v>12.601799999999999</v>
      </c>
      <c r="AJ12" s="27"/>
    </row>
    <row r="13" spans="10:38">
      <c r="J13" t="str">
        <f t="shared" si="0"/>
        <v>96</v>
      </c>
      <c r="K13" t="str">
        <f t="shared" si="1"/>
        <v>Q3</v>
      </c>
      <c r="L13" s="44"/>
      <c r="M13" s="44"/>
      <c r="N13" s="44"/>
      <c r="O13" s="44"/>
      <c r="P13" s="45" t="s">
        <v>93</v>
      </c>
      <c r="Q13" s="44"/>
      <c r="R13" s="44"/>
      <c r="S13" s="45" t="s">
        <v>93</v>
      </c>
      <c r="T13" s="44"/>
      <c r="U13" s="44"/>
      <c r="V13" s="25"/>
      <c r="W13">
        <f t="shared" si="2"/>
        <v>1996</v>
      </c>
      <c r="X13" t="str">
        <f t="shared" si="3"/>
        <v>Q3</v>
      </c>
      <c r="Y13" s="58">
        <f>原系列05!B18/1000</f>
        <v>116.5373</v>
      </c>
      <c r="Z13" s="58">
        <f>原系列05!C18/1000</f>
        <v>68.1417</v>
      </c>
      <c r="AA13" s="58">
        <f>原系列05!F18/1000</f>
        <v>7.0623999999999993</v>
      </c>
      <c r="AB13" s="58">
        <f>原系列05!G18/1000</f>
        <v>16.0367</v>
      </c>
      <c r="AC13" s="58">
        <f>原系列05!H18/1000</f>
        <v>-8.4900000000000003E-2</v>
      </c>
      <c r="AD13" s="58">
        <f>原系列05!I18/1000</f>
        <v>18.305599999999998</v>
      </c>
      <c r="AE13" s="58">
        <f>原系列05!J18/1000</f>
        <v>9.5580999999999996</v>
      </c>
      <c r="AF13" s="58">
        <f>原系列05!K18/1000</f>
        <v>-5.3700000000000005E-2</v>
      </c>
      <c r="AG13" s="58">
        <f>原系列05!M18/1000</f>
        <v>11.001799999999999</v>
      </c>
      <c r="AH13" s="58">
        <f>原系列05!N18/1000</f>
        <v>12.8933</v>
      </c>
      <c r="AJ13" s="27"/>
    </row>
    <row r="14" spans="10:38">
      <c r="J14" t="str">
        <f t="shared" si="0"/>
        <v>96</v>
      </c>
      <c r="K14" t="str">
        <f t="shared" si="1"/>
        <v>Q4</v>
      </c>
      <c r="L14" s="44"/>
      <c r="M14" s="44"/>
      <c r="N14" s="44"/>
      <c r="O14" s="44"/>
      <c r="P14" s="45" t="s">
        <v>93</v>
      </c>
      <c r="Q14" s="44"/>
      <c r="R14" s="44"/>
      <c r="S14" s="45" t="s">
        <v>93</v>
      </c>
      <c r="T14" s="44"/>
      <c r="U14" s="44"/>
      <c r="V14" s="25"/>
      <c r="W14">
        <f t="shared" si="2"/>
        <v>1996</v>
      </c>
      <c r="X14" t="str">
        <f t="shared" si="3"/>
        <v>Q4</v>
      </c>
      <c r="Y14" s="58">
        <f>原系列05!B19/1000</f>
        <v>124.4353</v>
      </c>
      <c r="Z14" s="58">
        <f>原系列05!C19/1000</f>
        <v>70.43010000000001</v>
      </c>
      <c r="AA14" s="58">
        <f>原系列05!F19/1000</f>
        <v>7.0374999999999996</v>
      </c>
      <c r="AB14" s="58">
        <f>原系列05!G19/1000</f>
        <v>14.864799999999999</v>
      </c>
      <c r="AC14" s="58">
        <f>原系列05!H19/1000</f>
        <v>2.9908999999999999</v>
      </c>
      <c r="AD14" s="58">
        <f>原系列05!I19/1000</f>
        <v>18.845400000000001</v>
      </c>
      <c r="AE14" s="58">
        <f>原系列05!J19/1000</f>
        <v>12.070200000000002</v>
      </c>
      <c r="AF14" s="58">
        <f>原系列05!K19/1000</f>
        <v>-6.9199999999999998E-2</v>
      </c>
      <c r="AG14" s="58">
        <f>原系列05!M19/1000</f>
        <v>11.8538</v>
      </c>
      <c r="AH14" s="58">
        <f>原系列05!N19/1000</f>
        <v>13.186399999999999</v>
      </c>
      <c r="AJ14" s="27"/>
    </row>
    <row r="15" spans="10:38">
      <c r="J15" t="str">
        <f t="shared" si="0"/>
        <v>97</v>
      </c>
      <c r="K15" t="str">
        <f t="shared" si="1"/>
        <v>Q1</v>
      </c>
      <c r="L15" s="44"/>
      <c r="M15" s="44"/>
      <c r="N15" s="44"/>
      <c r="O15" s="44"/>
      <c r="P15" s="45" t="s">
        <v>93</v>
      </c>
      <c r="Q15" s="44"/>
      <c r="R15" s="44"/>
      <c r="S15" s="45" t="s">
        <v>93</v>
      </c>
      <c r="T15" s="44"/>
      <c r="U15" s="44"/>
      <c r="V15" s="25"/>
      <c r="W15">
        <f t="shared" si="2"/>
        <v>1997</v>
      </c>
      <c r="X15" t="str">
        <f t="shared" si="3"/>
        <v>Q1</v>
      </c>
      <c r="Y15" s="58">
        <f>原系列05!B20/1000</f>
        <v>117.13030000000001</v>
      </c>
      <c r="Z15" s="58">
        <f>原系列05!C20/1000</f>
        <v>68.649500000000003</v>
      </c>
      <c r="AA15" s="58">
        <f>原系列05!F20/1000</f>
        <v>6.3678999999999997</v>
      </c>
      <c r="AB15" s="58">
        <f>原系列05!G20/1000</f>
        <v>18.0869</v>
      </c>
      <c r="AC15" s="58">
        <f>原系列05!H20/1000</f>
        <v>-3.5296999999999996</v>
      </c>
      <c r="AD15" s="58">
        <f>原系列05!I20/1000</f>
        <v>19.288</v>
      </c>
      <c r="AE15" s="58">
        <f>原系列05!J20/1000</f>
        <v>10.458</v>
      </c>
      <c r="AF15" s="58">
        <f>原系列05!K20/1000</f>
        <v>6.8000000000000005E-2</v>
      </c>
      <c r="AG15" s="58">
        <f>原系列05!M20/1000</f>
        <v>11.6196</v>
      </c>
      <c r="AH15" s="58">
        <f>原系列05!N20/1000</f>
        <v>13.0015</v>
      </c>
      <c r="AJ15" s="27"/>
    </row>
    <row r="16" spans="10:38">
      <c r="J16" t="str">
        <f t="shared" ref="J16:J54" si="4">RIGHT(W16,2)</f>
        <v>97</v>
      </c>
      <c r="K16" t="str">
        <f t="shared" ref="K16:K54" si="5">X16</f>
        <v>Q2</v>
      </c>
      <c r="L16" s="44"/>
      <c r="M16" s="44"/>
      <c r="N16" s="44"/>
      <c r="O16" s="44"/>
      <c r="P16" s="45" t="s">
        <v>93</v>
      </c>
      <c r="Q16" s="44"/>
      <c r="R16" s="44"/>
      <c r="S16" s="45" t="s">
        <v>93</v>
      </c>
      <c r="T16" s="44"/>
      <c r="U16" s="44"/>
      <c r="V16" s="25"/>
      <c r="W16">
        <f t="shared" ref="W16:W79" si="6">W12+1</f>
        <v>1997</v>
      </c>
      <c r="X16" t="str">
        <f t="shared" ref="X16:X79" si="7">X12</f>
        <v>Q2</v>
      </c>
      <c r="Y16" s="58">
        <f>原系列05!B21/1000</f>
        <v>114.90519999999999</v>
      </c>
      <c r="Z16" s="58">
        <f>原系列05!C21/1000</f>
        <v>65.158599999999993</v>
      </c>
      <c r="AA16" s="58">
        <f>原系列05!F21/1000</f>
        <v>5.7211999999999996</v>
      </c>
      <c r="AB16" s="58">
        <f>原系列05!G21/1000</f>
        <v>15.559200000000001</v>
      </c>
      <c r="AC16" s="58">
        <f>原系列05!H21/1000</f>
        <v>2.3863000000000003</v>
      </c>
      <c r="AD16" s="58">
        <f>原系列05!I21/1000</f>
        <v>19.0535</v>
      </c>
      <c r="AE16" s="58">
        <f>原系列05!J21/1000</f>
        <v>7.8703000000000003</v>
      </c>
      <c r="AF16" s="58">
        <f>原系列05!K21/1000</f>
        <v>-9.7500000000000003E-2</v>
      </c>
      <c r="AG16" s="58">
        <f>原系列05!M21/1000</f>
        <v>12.038399999999999</v>
      </c>
      <c r="AH16" s="58">
        <f>原系列05!N21/1000</f>
        <v>12.761299999999999</v>
      </c>
      <c r="AJ16" s="29" t="s">
        <v>96</v>
      </c>
      <c r="AK16" s="30"/>
      <c r="AL16" s="30"/>
    </row>
    <row r="17" spans="10:38">
      <c r="J17" t="str">
        <f t="shared" si="4"/>
        <v>97</v>
      </c>
      <c r="K17" t="str">
        <f t="shared" si="5"/>
        <v>Q3</v>
      </c>
      <c r="L17" s="44"/>
      <c r="M17" s="44"/>
      <c r="N17" s="44"/>
      <c r="O17" s="44"/>
      <c r="P17" s="45" t="s">
        <v>93</v>
      </c>
      <c r="Q17" s="44"/>
      <c r="R17" s="44"/>
      <c r="S17" s="45" t="s">
        <v>93</v>
      </c>
      <c r="T17" s="44"/>
      <c r="U17" s="44"/>
      <c r="V17" s="25"/>
      <c r="W17">
        <f t="shared" si="6"/>
        <v>1997</v>
      </c>
      <c r="X17" t="str">
        <f t="shared" si="7"/>
        <v>Q3</v>
      </c>
      <c r="Y17" s="58">
        <f>原系列05!B22/1000</f>
        <v>118.52930000000001</v>
      </c>
      <c r="Z17" s="58">
        <f>原系列05!C22/1000</f>
        <v>68.447500000000005</v>
      </c>
      <c r="AA17" s="58">
        <f>原系列05!F22/1000</f>
        <v>5.7233000000000001</v>
      </c>
      <c r="AB17" s="58">
        <f>原系列05!G22/1000</f>
        <v>17.185400000000001</v>
      </c>
      <c r="AC17" s="58">
        <f>原系列05!H22/1000</f>
        <v>0.51729999999999998</v>
      </c>
      <c r="AD17" s="58">
        <f>原系列05!I22/1000</f>
        <v>18.4754</v>
      </c>
      <c r="AE17" s="58">
        <f>原系列05!J22/1000</f>
        <v>9.2553000000000001</v>
      </c>
      <c r="AF17" s="58">
        <f>原系列05!K22/1000</f>
        <v>-4.82E-2</v>
      </c>
      <c r="AG17" s="58">
        <f>原系列05!M22/1000</f>
        <v>12.171100000000001</v>
      </c>
      <c r="AH17" s="58">
        <f>原系列05!N22/1000</f>
        <v>12.9282</v>
      </c>
      <c r="AJ17" s="31"/>
      <c r="AK17" s="32">
        <v>0.25</v>
      </c>
      <c r="AL17" s="32">
        <v>-0.3</v>
      </c>
    </row>
    <row r="18" spans="10:38">
      <c r="J18" t="str">
        <f t="shared" si="4"/>
        <v>97</v>
      </c>
      <c r="K18" t="str">
        <f t="shared" si="5"/>
        <v>Q4</v>
      </c>
      <c r="L18" s="44"/>
      <c r="M18" s="44"/>
      <c r="N18" s="44"/>
      <c r="O18" s="44"/>
      <c r="P18" s="45" t="s">
        <v>93</v>
      </c>
      <c r="Q18" s="44"/>
      <c r="R18" s="44"/>
      <c r="S18" s="45" t="s">
        <v>93</v>
      </c>
      <c r="T18" s="44"/>
      <c r="U18" s="44"/>
      <c r="V18" s="25"/>
      <c r="W18">
        <f t="shared" si="6"/>
        <v>1997</v>
      </c>
      <c r="X18" t="str">
        <f t="shared" si="7"/>
        <v>Q4</v>
      </c>
      <c r="Y18" s="58">
        <f>原系列05!B23/1000</f>
        <v>124.2379</v>
      </c>
      <c r="Z18" s="58">
        <f>原系列05!C23/1000</f>
        <v>69.859800000000007</v>
      </c>
      <c r="AA18" s="58">
        <f>原系列05!F23/1000</f>
        <v>5.2823000000000002</v>
      </c>
      <c r="AB18" s="58">
        <f>原系列05!G23/1000</f>
        <v>15.947100000000001</v>
      </c>
      <c r="AC18" s="58">
        <f>原系列05!H23/1000</f>
        <v>3.2441</v>
      </c>
      <c r="AD18" s="58">
        <f>原系列05!I23/1000</f>
        <v>18.8019</v>
      </c>
      <c r="AE18" s="58">
        <f>原系列05!J23/1000</f>
        <v>11.291600000000001</v>
      </c>
      <c r="AF18" s="58">
        <f>原系列05!K23/1000</f>
        <v>-1.9E-2</v>
      </c>
      <c r="AG18" s="58">
        <f>原系列05!M23/1000</f>
        <v>12.7943</v>
      </c>
      <c r="AH18" s="58">
        <f>原系列05!N23/1000</f>
        <v>12.798299999999999</v>
      </c>
      <c r="AJ18" s="31"/>
      <c r="AK18" s="32">
        <v>0.25</v>
      </c>
      <c r="AL18" s="32">
        <v>-0.3</v>
      </c>
    </row>
    <row r="19" spans="10:38">
      <c r="J19" t="str">
        <f t="shared" si="4"/>
        <v>98</v>
      </c>
      <c r="K19" t="str">
        <f t="shared" si="5"/>
        <v>Q1</v>
      </c>
      <c r="L19" s="44"/>
      <c r="M19" s="44"/>
      <c r="N19" s="44"/>
      <c r="O19" s="44"/>
      <c r="P19" s="45" t="s">
        <v>93</v>
      </c>
      <c r="Q19" s="44"/>
      <c r="R19" s="44"/>
      <c r="S19" s="45" t="s">
        <v>93</v>
      </c>
      <c r="T19" s="44"/>
      <c r="U19" s="44"/>
      <c r="V19" s="25"/>
      <c r="W19">
        <f t="shared" si="6"/>
        <v>1998</v>
      </c>
      <c r="X19" t="str">
        <f t="shared" si="7"/>
        <v>Q1</v>
      </c>
      <c r="Y19" s="58">
        <f>原系列05!B24/1000</f>
        <v>114.3331</v>
      </c>
      <c r="Z19" s="58">
        <f>原系列05!C24/1000</f>
        <v>66.160600000000002</v>
      </c>
      <c r="AA19" s="58">
        <f>原系列05!F24/1000</f>
        <v>4.9660000000000002</v>
      </c>
      <c r="AB19" s="58">
        <f>原系列05!G24/1000</f>
        <v>18.1815</v>
      </c>
      <c r="AC19" s="58">
        <f>原系列05!H24/1000</f>
        <v>-2.8020999999999998</v>
      </c>
      <c r="AD19" s="58">
        <f>原系列05!I24/1000</f>
        <v>19.346799999999998</v>
      </c>
      <c r="AE19" s="58">
        <f>原系列05!J24/1000</f>
        <v>9.4337</v>
      </c>
      <c r="AF19" s="58">
        <f>原系列05!K24/1000</f>
        <v>0.10249999999999999</v>
      </c>
      <c r="AG19" s="58">
        <f>原系列05!M24/1000</f>
        <v>11.827</v>
      </c>
      <c r="AH19" s="58">
        <f>原系列05!N24/1000</f>
        <v>12.4003</v>
      </c>
      <c r="AJ19" s="31"/>
      <c r="AK19" s="32">
        <v>0.25</v>
      </c>
      <c r="AL19" s="32">
        <v>-0.3</v>
      </c>
    </row>
    <row r="20" spans="10:38">
      <c r="J20" t="str">
        <f t="shared" si="4"/>
        <v>98</v>
      </c>
      <c r="K20" t="str">
        <f t="shared" si="5"/>
        <v>Q2</v>
      </c>
      <c r="L20" s="44"/>
      <c r="M20" s="44"/>
      <c r="N20" s="44"/>
      <c r="O20" s="44"/>
      <c r="P20" s="45" t="s">
        <v>93</v>
      </c>
      <c r="Q20" s="44"/>
      <c r="R20" s="44"/>
      <c r="S20" s="45" t="s">
        <v>93</v>
      </c>
      <c r="T20" s="44"/>
      <c r="U20" s="44"/>
      <c r="V20" s="25"/>
      <c r="W20">
        <f t="shared" si="6"/>
        <v>1998</v>
      </c>
      <c r="X20" t="str">
        <f t="shared" si="7"/>
        <v>Q2</v>
      </c>
      <c r="Y20" s="58">
        <f>原系列05!B25/1000</f>
        <v>112.8013</v>
      </c>
      <c r="Z20" s="58">
        <f>原系列05!C25/1000</f>
        <v>65.184100000000001</v>
      </c>
      <c r="AA20" s="58">
        <f>原系列05!F25/1000</f>
        <v>4.9302000000000001</v>
      </c>
      <c r="AB20" s="58">
        <f>原系列05!G25/1000</f>
        <v>14.8597</v>
      </c>
      <c r="AC20" s="58">
        <f>原系列05!H25/1000</f>
        <v>2.1566000000000001</v>
      </c>
      <c r="AD20" s="58">
        <f>原系列05!I25/1000</f>
        <v>19.241400000000002</v>
      </c>
      <c r="AE20" s="58">
        <f>原系列05!J25/1000</f>
        <v>6.9204999999999997</v>
      </c>
      <c r="AF20" s="58">
        <f>原系列05!K25/1000</f>
        <v>-2.0199999999999999E-2</v>
      </c>
      <c r="AG20" s="58">
        <f>原系列05!M25/1000</f>
        <v>11.583299999999999</v>
      </c>
      <c r="AH20" s="58">
        <f>原系列05!N25/1000</f>
        <v>11.7874</v>
      </c>
      <c r="AJ20" s="31"/>
      <c r="AK20" s="32">
        <v>0.25</v>
      </c>
      <c r="AL20" s="32">
        <v>-0.3</v>
      </c>
    </row>
    <row r="21" spans="10:38">
      <c r="J21" t="str">
        <f t="shared" si="4"/>
        <v>98</v>
      </c>
      <c r="K21" t="str">
        <f t="shared" si="5"/>
        <v>Q3</v>
      </c>
      <c r="L21" s="44"/>
      <c r="M21" s="44"/>
      <c r="N21" s="44"/>
      <c r="O21" s="44"/>
      <c r="P21" s="45" t="s">
        <v>93</v>
      </c>
      <c r="Q21" s="44"/>
      <c r="R21" s="44"/>
      <c r="S21" s="45" t="s">
        <v>93</v>
      </c>
      <c r="T21" s="44"/>
      <c r="U21" s="44"/>
      <c r="V21" s="25"/>
      <c r="W21">
        <f t="shared" si="6"/>
        <v>1998</v>
      </c>
      <c r="X21" t="str">
        <f t="shared" si="7"/>
        <v>Q3</v>
      </c>
      <c r="Y21" s="58">
        <f>原系列05!B26/1000</f>
        <v>115.816</v>
      </c>
      <c r="Z21" s="58">
        <f>原系列05!C26/1000</f>
        <v>68.494900000000001</v>
      </c>
      <c r="AA21" s="58">
        <f>原系列05!F26/1000</f>
        <v>5.1566000000000001</v>
      </c>
      <c r="AB21" s="58">
        <f>原系列05!G26/1000</f>
        <v>16.084099999999999</v>
      </c>
      <c r="AC21" s="58">
        <f>原系列05!H26/1000</f>
        <v>-0.48499999999999999</v>
      </c>
      <c r="AD21" s="58">
        <f>原系列05!I26/1000</f>
        <v>18.784700000000001</v>
      </c>
      <c r="AE21" s="58">
        <f>原系列05!J26/1000</f>
        <v>8.4682999999999993</v>
      </c>
      <c r="AF21" s="58">
        <f>原系列05!K26/1000</f>
        <v>-8.8999999999999996E-2</v>
      </c>
      <c r="AG21" s="58">
        <f>原系列05!M26/1000</f>
        <v>11.9123</v>
      </c>
      <c r="AH21" s="58">
        <f>原系列05!N26/1000</f>
        <v>12.0093</v>
      </c>
      <c r="AJ21" s="31"/>
      <c r="AK21" s="32">
        <v>0.25</v>
      </c>
      <c r="AL21" s="32">
        <v>-0.3</v>
      </c>
    </row>
    <row r="22" spans="10:38">
      <c r="J22" t="str">
        <f t="shared" si="4"/>
        <v>98</v>
      </c>
      <c r="K22" t="str">
        <f t="shared" si="5"/>
        <v>Q4</v>
      </c>
      <c r="L22" s="44"/>
      <c r="M22" s="44"/>
      <c r="N22" s="44"/>
      <c r="O22" s="44"/>
      <c r="P22" s="45" t="s">
        <v>93</v>
      </c>
      <c r="Q22" s="44"/>
      <c r="R22" s="44"/>
      <c r="S22" s="45" t="s">
        <v>93</v>
      </c>
      <c r="T22" s="44"/>
      <c r="U22" s="44"/>
      <c r="V22" s="25"/>
      <c r="W22">
        <f t="shared" si="6"/>
        <v>1998</v>
      </c>
      <c r="X22" t="str">
        <f t="shared" si="7"/>
        <v>Q4</v>
      </c>
      <c r="Y22" s="58">
        <f>原系列05!B27/1000</f>
        <v>122.3413</v>
      </c>
      <c r="Z22" s="58">
        <f>原系列05!C27/1000</f>
        <v>70.221299999999999</v>
      </c>
      <c r="AA22" s="58">
        <f>原系列05!F27/1000</f>
        <v>4.7972000000000001</v>
      </c>
      <c r="AB22" s="58">
        <f>原系列05!G27/1000</f>
        <v>13.811200000000001</v>
      </c>
      <c r="AC22" s="58">
        <f>原系列05!H27/1000</f>
        <v>2.7536</v>
      </c>
      <c r="AD22" s="58">
        <f>原系列05!I27/1000</f>
        <v>19.182700000000001</v>
      </c>
      <c r="AE22" s="58">
        <f>原系列05!J27/1000</f>
        <v>12.1648</v>
      </c>
      <c r="AF22" s="58">
        <f>原系列05!K27/1000</f>
        <v>-0.12790000000000001</v>
      </c>
      <c r="AG22" s="58">
        <f>原系列05!M27/1000</f>
        <v>11.9771</v>
      </c>
      <c r="AH22" s="58">
        <f>原系列05!N27/1000</f>
        <v>11.8522</v>
      </c>
      <c r="AJ22" s="31"/>
      <c r="AK22" s="32">
        <v>0.25</v>
      </c>
      <c r="AL22" s="32">
        <v>-0.3</v>
      </c>
    </row>
    <row r="23" spans="10:38">
      <c r="J23" t="str">
        <f t="shared" si="4"/>
        <v>99</v>
      </c>
      <c r="K23" t="str">
        <f t="shared" si="5"/>
        <v>Q1</v>
      </c>
      <c r="L23" s="44"/>
      <c r="M23" s="44"/>
      <c r="N23" s="44"/>
      <c r="O23" s="44"/>
      <c r="P23" s="45" t="s">
        <v>93</v>
      </c>
      <c r="Q23" s="44"/>
      <c r="R23" s="44"/>
      <c r="S23" s="45" t="s">
        <v>93</v>
      </c>
      <c r="T23" s="44"/>
      <c r="U23" s="44"/>
      <c r="V23" s="25"/>
      <c r="W23">
        <f t="shared" si="6"/>
        <v>1999</v>
      </c>
      <c r="X23" t="str">
        <f t="shared" si="7"/>
        <v>Q1</v>
      </c>
      <c r="Y23" s="58">
        <f>原系列05!B28/1000</f>
        <v>114.01180000000001</v>
      </c>
      <c r="Z23" s="58">
        <f>原系列05!C28/1000</f>
        <v>67.089699999999993</v>
      </c>
      <c r="AA23" s="58">
        <f>原系列05!F28/1000</f>
        <v>4.5171999999999999</v>
      </c>
      <c r="AB23" s="58">
        <f>原系列05!G28/1000</f>
        <v>16.923599999999997</v>
      </c>
      <c r="AC23" s="58">
        <f>原系列05!H28/1000</f>
        <v>-4.4969999999999999</v>
      </c>
      <c r="AD23" s="58">
        <f>原系列05!I28/1000</f>
        <v>19.996599999999997</v>
      </c>
      <c r="AE23" s="58">
        <f>原系列05!J28/1000</f>
        <v>11.035200000000001</v>
      </c>
      <c r="AF23" s="58">
        <f>原系列05!K28/1000</f>
        <v>2.3699999999999999E-2</v>
      </c>
      <c r="AG23" s="58">
        <f>原系列05!M28/1000</f>
        <v>11.4275</v>
      </c>
      <c r="AH23" s="58">
        <f>原系列05!N28/1000</f>
        <v>11.8392</v>
      </c>
      <c r="AJ23" s="31" t="s">
        <v>97</v>
      </c>
      <c r="AK23" s="32">
        <v>0.25</v>
      </c>
      <c r="AL23" s="32">
        <v>-0.3</v>
      </c>
    </row>
    <row r="24" spans="10:38">
      <c r="J24" t="str">
        <f t="shared" si="4"/>
        <v>99</v>
      </c>
      <c r="K24" t="str">
        <f t="shared" si="5"/>
        <v>Q2</v>
      </c>
      <c r="L24" s="44"/>
      <c r="M24" s="44"/>
      <c r="N24" s="44"/>
      <c r="O24" s="44"/>
      <c r="P24" s="45" t="s">
        <v>93</v>
      </c>
      <c r="Q24" s="44"/>
      <c r="R24" s="44"/>
      <c r="S24" s="45" t="s">
        <v>93</v>
      </c>
      <c r="T24" s="44"/>
      <c r="U24" s="44"/>
      <c r="V24" s="25"/>
      <c r="W24">
        <f t="shared" si="6"/>
        <v>1999</v>
      </c>
      <c r="X24" t="str">
        <f t="shared" si="7"/>
        <v>Q2</v>
      </c>
      <c r="Y24" s="58">
        <f>原系列05!B29/1000</f>
        <v>112.9662</v>
      </c>
      <c r="Z24" s="58">
        <f>原系列05!C29/1000</f>
        <v>66.39439999999999</v>
      </c>
      <c r="AA24" s="58">
        <f>原系列05!F29/1000</f>
        <v>4.9565000000000001</v>
      </c>
      <c r="AB24" s="58">
        <f>原系列05!G29/1000</f>
        <v>13.751700000000001</v>
      </c>
      <c r="AC24" s="58">
        <f>原系列05!H29/1000</f>
        <v>1.089</v>
      </c>
      <c r="AD24" s="58">
        <f>原系列05!I29/1000</f>
        <v>19.910799999999998</v>
      </c>
      <c r="AE24" s="58">
        <f>原系列05!J29/1000</f>
        <v>7.9153000000000002</v>
      </c>
      <c r="AF24" s="58">
        <f>原系列05!K29/1000</f>
        <v>-6.0299999999999999E-2</v>
      </c>
      <c r="AG24" s="58">
        <f>原系列05!M29/1000</f>
        <v>11.5244</v>
      </c>
      <c r="AH24" s="58">
        <f>原系列05!N29/1000</f>
        <v>12.053700000000001</v>
      </c>
      <c r="AJ24" s="27"/>
    </row>
    <row r="25" spans="10:38">
      <c r="J25" t="str">
        <f t="shared" si="4"/>
        <v>99</v>
      </c>
      <c r="K25" t="str">
        <f t="shared" si="5"/>
        <v>Q3</v>
      </c>
      <c r="L25" s="44"/>
      <c r="M25" s="44"/>
      <c r="N25" s="44"/>
      <c r="O25" s="44"/>
      <c r="P25" s="45" t="s">
        <v>93</v>
      </c>
      <c r="Q25" s="44"/>
      <c r="R25" s="44"/>
      <c r="S25" s="45" t="s">
        <v>93</v>
      </c>
      <c r="T25" s="44"/>
      <c r="U25" s="44"/>
      <c r="V25" s="25"/>
      <c r="W25">
        <f t="shared" si="6"/>
        <v>1999</v>
      </c>
      <c r="X25" t="str">
        <f t="shared" si="7"/>
        <v>Q3</v>
      </c>
      <c r="Y25" s="58">
        <f>原系列05!B30/1000</f>
        <v>115.6563</v>
      </c>
      <c r="Z25" s="58">
        <f>原系列05!C30/1000</f>
        <v>69.06989999999999</v>
      </c>
      <c r="AA25" s="58">
        <f>原系列05!F30/1000</f>
        <v>5.4208999999999996</v>
      </c>
      <c r="AB25" s="58">
        <f>原系列05!G30/1000</f>
        <v>15.7576</v>
      </c>
      <c r="AC25" s="58">
        <f>原系列05!H30/1000</f>
        <v>-1.6253</v>
      </c>
      <c r="AD25" s="58">
        <f>原系列05!I30/1000</f>
        <v>19.5655</v>
      </c>
      <c r="AE25" s="58">
        <f>原系列05!J30/1000</f>
        <v>8.2777000000000012</v>
      </c>
      <c r="AF25" s="58">
        <f>原系列05!K30/1000</f>
        <v>-5.3399999999999996E-2</v>
      </c>
      <c r="AG25" s="58">
        <f>原系列05!M30/1000</f>
        <v>12.3431</v>
      </c>
      <c r="AH25" s="58">
        <f>原系列05!N30/1000</f>
        <v>12.626799999999999</v>
      </c>
      <c r="AJ25" s="27"/>
    </row>
    <row r="26" spans="10:38">
      <c r="J26" t="str">
        <f t="shared" si="4"/>
        <v>99</v>
      </c>
      <c r="K26" t="str">
        <f t="shared" si="5"/>
        <v>Q4</v>
      </c>
      <c r="L26" s="44"/>
      <c r="M26" s="44"/>
      <c r="N26" s="44"/>
      <c r="O26" s="44"/>
      <c r="P26" s="45" t="s">
        <v>93</v>
      </c>
      <c r="Q26" s="44"/>
      <c r="R26" s="44"/>
      <c r="S26" s="45" t="s">
        <v>93</v>
      </c>
      <c r="T26" s="44"/>
      <c r="U26" s="44"/>
      <c r="V26" s="25"/>
      <c r="W26">
        <f t="shared" si="6"/>
        <v>1999</v>
      </c>
      <c r="X26" t="str">
        <f t="shared" si="7"/>
        <v>Q4</v>
      </c>
      <c r="Y26" s="58">
        <f>原系列05!B31/1000</f>
        <v>121.73</v>
      </c>
      <c r="Z26" s="58">
        <f>原系列05!C31/1000</f>
        <v>70.701599999999999</v>
      </c>
      <c r="AA26" s="58">
        <f>原系列05!F31/1000</f>
        <v>4.9638</v>
      </c>
      <c r="AB26" s="58">
        <f>原系列05!G31/1000</f>
        <v>14.319000000000001</v>
      </c>
      <c r="AC26" s="58">
        <f>原系列05!H31/1000</f>
        <v>1.3835999999999999</v>
      </c>
      <c r="AD26" s="58">
        <f>原系列05!I31/1000</f>
        <v>19.887400000000003</v>
      </c>
      <c r="AE26" s="58">
        <f>原系列05!J31/1000</f>
        <v>11.3436</v>
      </c>
      <c r="AF26" s="58">
        <f>原系列05!K31/1000</f>
        <v>-0.1046</v>
      </c>
      <c r="AG26" s="58">
        <f>原系列05!M31/1000</f>
        <v>12.8567</v>
      </c>
      <c r="AH26" s="58">
        <f>原系列05!N31/1000</f>
        <v>13.1183</v>
      </c>
      <c r="AJ26" s="27"/>
    </row>
    <row r="27" spans="10:38">
      <c r="J27" t="str">
        <f t="shared" si="4"/>
        <v>00</v>
      </c>
      <c r="K27" t="str">
        <f t="shared" si="5"/>
        <v>Q1</v>
      </c>
      <c r="L27" s="44"/>
      <c r="M27" s="44"/>
      <c r="N27" s="44"/>
      <c r="O27" s="44"/>
      <c r="P27" s="45" t="s">
        <v>93</v>
      </c>
      <c r="Q27" s="44"/>
      <c r="R27" s="44"/>
      <c r="S27" s="45" t="s">
        <v>93</v>
      </c>
      <c r="T27" s="44"/>
      <c r="U27" s="44"/>
      <c r="V27" s="25"/>
      <c r="W27">
        <f t="shared" si="6"/>
        <v>2000</v>
      </c>
      <c r="X27" t="str">
        <f t="shared" si="7"/>
        <v>Q1</v>
      </c>
      <c r="Y27" s="58">
        <f>原系列05!B32/1000</f>
        <v>117.12869999999999</v>
      </c>
      <c r="Z27" s="58">
        <f>原系列05!C32/1000</f>
        <v>68.053100000000001</v>
      </c>
      <c r="AA27" s="58">
        <f>原系列05!F32/1000</f>
        <v>4.7486999999999995</v>
      </c>
      <c r="AB27" s="58">
        <f>原系列05!G32/1000</f>
        <v>18.168800000000001</v>
      </c>
      <c r="AC27" s="58">
        <f>原系列05!H32/1000</f>
        <v>-4.1025</v>
      </c>
      <c r="AD27" s="58">
        <f>原系列05!I32/1000</f>
        <v>20.7559</v>
      </c>
      <c r="AE27" s="58">
        <f>原系列05!J32/1000</f>
        <v>9.8070000000000004</v>
      </c>
      <c r="AF27" s="58">
        <f>原系列05!K32/1000</f>
        <v>0.1232</v>
      </c>
      <c r="AG27" s="58">
        <f>原系列05!M32/1000</f>
        <v>12.920299999999999</v>
      </c>
      <c r="AH27" s="58">
        <f>原系列05!N32/1000</f>
        <v>12.875999999999999</v>
      </c>
      <c r="AJ27" s="27"/>
    </row>
    <row r="28" spans="10:38">
      <c r="J28" t="str">
        <f t="shared" si="4"/>
        <v>00</v>
      </c>
      <c r="K28" t="str">
        <f t="shared" si="5"/>
        <v>Q2</v>
      </c>
      <c r="L28" s="44"/>
      <c r="M28" s="44"/>
      <c r="N28" s="44"/>
      <c r="O28" s="44"/>
      <c r="P28" s="45" t="s">
        <v>93</v>
      </c>
      <c r="Q28" s="44"/>
      <c r="R28" s="44"/>
      <c r="S28" s="45" t="s">
        <v>93</v>
      </c>
      <c r="T28" s="44"/>
      <c r="U28" s="44"/>
      <c r="V28" s="25"/>
      <c r="W28">
        <f t="shared" si="6"/>
        <v>2000</v>
      </c>
      <c r="X28" t="str">
        <f t="shared" si="7"/>
        <v>Q2</v>
      </c>
      <c r="Y28" s="58">
        <f>原系列05!B33/1000</f>
        <v>115.6793</v>
      </c>
      <c r="Z28" s="58">
        <f>原系列05!C33/1000</f>
        <v>66.604100000000003</v>
      </c>
      <c r="AA28" s="58">
        <f>原系列05!F33/1000</f>
        <v>4.9511000000000003</v>
      </c>
      <c r="AB28" s="58">
        <f>原系列05!G33/1000</f>
        <v>14.234999999999999</v>
      </c>
      <c r="AC28" s="58">
        <f>原系列05!H33/1000</f>
        <v>2.2734999999999999</v>
      </c>
      <c r="AD28" s="58">
        <f>原系列05!I33/1000</f>
        <v>20.805099999999999</v>
      </c>
      <c r="AE28" s="58">
        <f>原系列05!J33/1000</f>
        <v>7.109</v>
      </c>
      <c r="AF28" s="58">
        <f>原系列05!K33/1000</f>
        <v>-2.93E-2</v>
      </c>
      <c r="AG28" s="58">
        <f>原系列05!M33/1000</f>
        <v>13.316700000000001</v>
      </c>
      <c r="AH28" s="58">
        <f>原系列05!N33/1000</f>
        <v>13.3941</v>
      </c>
      <c r="AJ28" s="27"/>
    </row>
    <row r="29" spans="10:38">
      <c r="J29" t="str">
        <f t="shared" si="4"/>
        <v>00</v>
      </c>
      <c r="K29" t="str">
        <f t="shared" si="5"/>
        <v>Q3</v>
      </c>
      <c r="L29" s="44"/>
      <c r="M29" s="44"/>
      <c r="N29" s="44"/>
      <c r="O29" s="44"/>
      <c r="P29" s="45" t="s">
        <v>93</v>
      </c>
      <c r="Q29" s="44"/>
      <c r="R29" s="44"/>
      <c r="S29" s="45" t="s">
        <v>93</v>
      </c>
      <c r="T29" s="44"/>
      <c r="U29" s="44"/>
      <c r="V29" s="25"/>
      <c r="W29">
        <f t="shared" si="6"/>
        <v>2000</v>
      </c>
      <c r="X29" t="str">
        <f t="shared" si="7"/>
        <v>Q3</v>
      </c>
      <c r="Y29" s="58">
        <f>原系列05!B34/1000</f>
        <v>118.172</v>
      </c>
      <c r="Z29" s="58">
        <f>原系列05!C34/1000</f>
        <v>68.884600000000006</v>
      </c>
      <c r="AA29" s="58">
        <f>原系列05!F34/1000</f>
        <v>5.1917999999999997</v>
      </c>
      <c r="AB29" s="58">
        <f>原系列05!G34/1000</f>
        <v>16.583200000000001</v>
      </c>
      <c r="AC29" s="58">
        <f>原系列05!H34/1000</f>
        <v>-0.83020000000000005</v>
      </c>
      <c r="AD29" s="58">
        <f>原系列05!I34/1000</f>
        <v>20.4937</v>
      </c>
      <c r="AE29" s="58">
        <f>原系列05!J34/1000</f>
        <v>8.0839999999999996</v>
      </c>
      <c r="AF29" s="58">
        <f>原系列05!K34/1000</f>
        <v>-4.7700000000000006E-2</v>
      </c>
      <c r="AG29" s="58">
        <f>原系列05!M34/1000</f>
        <v>13.8954</v>
      </c>
      <c r="AH29" s="58">
        <f>原系列05!N34/1000</f>
        <v>13.8931</v>
      </c>
      <c r="AJ29" s="27"/>
    </row>
    <row r="30" spans="10:38">
      <c r="J30" t="str">
        <f t="shared" si="4"/>
        <v>00</v>
      </c>
      <c r="K30" t="str">
        <f t="shared" si="5"/>
        <v>Q4</v>
      </c>
      <c r="L30" s="44"/>
      <c r="M30" s="44"/>
      <c r="N30" s="44"/>
      <c r="O30" s="44"/>
      <c r="P30" s="45" t="s">
        <v>93</v>
      </c>
      <c r="Q30" s="44"/>
      <c r="R30" s="44"/>
      <c r="S30" s="45" t="s">
        <v>93</v>
      </c>
      <c r="T30" s="44"/>
      <c r="U30" s="44"/>
      <c r="V30" s="25"/>
      <c r="W30">
        <f t="shared" si="6"/>
        <v>2000</v>
      </c>
      <c r="X30" t="str">
        <f t="shared" si="7"/>
        <v>Q4</v>
      </c>
      <c r="Y30" s="58">
        <f>原系列05!B35/1000</f>
        <v>123.8672</v>
      </c>
      <c r="Z30" s="58">
        <f>原系列05!C35/1000</f>
        <v>70.82289999999999</v>
      </c>
      <c r="AA30" s="58">
        <f>原系列05!F35/1000</f>
        <v>5.133</v>
      </c>
      <c r="AB30" s="58">
        <f>原系列05!G35/1000</f>
        <v>15.6868</v>
      </c>
      <c r="AC30" s="58">
        <f>原系列05!H35/1000</f>
        <v>2.2285999999999997</v>
      </c>
      <c r="AD30" s="58">
        <f>原系列05!I35/1000</f>
        <v>20.9361</v>
      </c>
      <c r="AE30" s="58">
        <f>原系列05!J35/1000</f>
        <v>9.9585000000000008</v>
      </c>
      <c r="AF30" s="58">
        <f>原系列05!K35/1000</f>
        <v>-2.3699999999999999E-2</v>
      </c>
      <c r="AG30" s="58">
        <f>原系列05!M35/1000</f>
        <v>14.0633</v>
      </c>
      <c r="AH30" s="58">
        <f>原系列05!N35/1000</f>
        <v>14.768600000000001</v>
      </c>
      <c r="AJ30" s="29" t="s">
        <v>98</v>
      </c>
      <c r="AK30" s="30"/>
      <c r="AL30" s="30"/>
    </row>
    <row r="31" spans="10:38">
      <c r="J31" t="str">
        <f t="shared" si="4"/>
        <v>01</v>
      </c>
      <c r="K31" t="str">
        <f t="shared" si="5"/>
        <v>Q1</v>
      </c>
      <c r="L31" s="44"/>
      <c r="M31" s="44"/>
      <c r="N31" s="44"/>
      <c r="O31" s="44"/>
      <c r="P31" s="45" t="s">
        <v>93</v>
      </c>
      <c r="Q31" s="44"/>
      <c r="R31" s="44"/>
      <c r="S31" s="45" t="s">
        <v>93</v>
      </c>
      <c r="T31" s="44"/>
      <c r="U31" s="44"/>
      <c r="V31" s="25"/>
      <c r="W31">
        <f t="shared" si="6"/>
        <v>2001</v>
      </c>
      <c r="X31" t="str">
        <f t="shared" si="7"/>
        <v>Q1</v>
      </c>
      <c r="Y31" s="58">
        <f>原系列05!B36/1000</f>
        <v>119.0048</v>
      </c>
      <c r="Z31" s="58">
        <f>原系列05!C36/1000</f>
        <v>68.744</v>
      </c>
      <c r="AA31" s="58">
        <f>原系列05!F36/1000</f>
        <v>4.8037999999999998</v>
      </c>
      <c r="AB31" s="58">
        <f>原系列05!G36/1000</f>
        <v>18.4815</v>
      </c>
      <c r="AC31" s="58">
        <f>原系列05!H36/1000</f>
        <v>-3.2978000000000001</v>
      </c>
      <c r="AD31" s="58">
        <f>原系列05!I36/1000</f>
        <v>21.724900000000002</v>
      </c>
      <c r="AE31" s="58">
        <f>原系列05!J36/1000</f>
        <v>9.9191000000000003</v>
      </c>
      <c r="AF31" s="58">
        <f>原系列05!K36/1000</f>
        <v>6.720000000000001E-2</v>
      </c>
      <c r="AG31" s="58">
        <f>原系列05!M36/1000</f>
        <v>12.970600000000001</v>
      </c>
      <c r="AH31" s="58">
        <f>原系列05!N36/1000</f>
        <v>14.277700000000001</v>
      </c>
      <c r="AJ31" s="31"/>
      <c r="AK31" s="32">
        <v>0.25</v>
      </c>
      <c r="AL31" s="32">
        <v>-0.3</v>
      </c>
    </row>
    <row r="32" spans="10:38">
      <c r="J32" t="str">
        <f t="shared" si="4"/>
        <v>01</v>
      </c>
      <c r="K32" t="str">
        <f t="shared" si="5"/>
        <v>Q2</v>
      </c>
      <c r="L32" s="44"/>
      <c r="M32" s="44"/>
      <c r="N32" s="44"/>
      <c r="O32" s="44"/>
      <c r="P32" s="45" t="s">
        <v>93</v>
      </c>
      <c r="Q32" s="44"/>
      <c r="R32" s="44"/>
      <c r="S32" s="45" t="s">
        <v>93</v>
      </c>
      <c r="T32" s="44"/>
      <c r="U32" s="44"/>
      <c r="V32" s="25"/>
      <c r="W32">
        <f t="shared" si="6"/>
        <v>2001</v>
      </c>
      <c r="X32" t="str">
        <f t="shared" si="7"/>
        <v>Q2</v>
      </c>
      <c r="Y32" s="58">
        <f>原系列05!B37/1000</f>
        <v>116.7435</v>
      </c>
      <c r="Z32" s="58">
        <f>原系列05!C37/1000</f>
        <v>68.046300000000002</v>
      </c>
      <c r="AA32" s="58">
        <f>原系列05!F37/1000</f>
        <v>4.5724</v>
      </c>
      <c r="AB32" s="58">
        <f>原系列05!G37/1000</f>
        <v>14.9</v>
      </c>
      <c r="AC32" s="58">
        <f>原系列05!H37/1000</f>
        <v>2.5263</v>
      </c>
      <c r="AD32" s="58">
        <f>原系列05!I37/1000</f>
        <v>21.6951</v>
      </c>
      <c r="AE32" s="58">
        <f>原系列05!J37/1000</f>
        <v>6.5762999999999998</v>
      </c>
      <c r="AF32" s="58">
        <f>原系列05!K37/1000</f>
        <v>-9.4299999999999995E-2</v>
      </c>
      <c r="AG32" s="58">
        <f>原系列05!M37/1000</f>
        <v>12.5024</v>
      </c>
      <c r="AH32" s="58">
        <f>原系列05!N37/1000</f>
        <v>13.895100000000001</v>
      </c>
      <c r="AJ32" s="31"/>
      <c r="AK32" s="32">
        <v>0.25</v>
      </c>
      <c r="AL32" s="32">
        <v>-0.3</v>
      </c>
    </row>
    <row r="33" spans="10:38">
      <c r="J33" t="str">
        <f t="shared" si="4"/>
        <v>01</v>
      </c>
      <c r="K33" t="str">
        <f t="shared" si="5"/>
        <v>Q3</v>
      </c>
      <c r="L33" s="44"/>
      <c r="M33" s="44"/>
      <c r="N33" s="44"/>
      <c r="O33" s="44"/>
      <c r="P33" s="45" t="s">
        <v>93</v>
      </c>
      <c r="Q33" s="44"/>
      <c r="R33" s="44"/>
      <c r="S33" s="45" t="s">
        <v>93</v>
      </c>
      <c r="T33" s="44"/>
      <c r="U33" s="44"/>
      <c r="V33" s="25"/>
      <c r="W33">
        <f t="shared" si="6"/>
        <v>2001</v>
      </c>
      <c r="X33" t="str">
        <f t="shared" si="7"/>
        <v>Q3</v>
      </c>
      <c r="Y33" s="58">
        <f>原系列05!B38/1000</f>
        <v>118.15219999999999</v>
      </c>
      <c r="Z33" s="58">
        <f>原系列05!C38/1000</f>
        <v>70.108999999999995</v>
      </c>
      <c r="AA33" s="58">
        <f>原系列05!F38/1000</f>
        <v>4.8944999999999999</v>
      </c>
      <c r="AB33" s="58">
        <f>原系列05!G38/1000</f>
        <v>16.6526</v>
      </c>
      <c r="AC33" s="58">
        <f>原系列05!H38/1000</f>
        <v>-0.98620000000000008</v>
      </c>
      <c r="AD33" s="58">
        <f>原系列05!I38/1000</f>
        <v>21.262900000000002</v>
      </c>
      <c r="AE33" s="58">
        <f>原系列05!J38/1000</f>
        <v>7.6501999999999999</v>
      </c>
      <c r="AF33" s="58">
        <f>原系列05!K38/1000</f>
        <v>-0.1016</v>
      </c>
      <c r="AG33" s="58">
        <f>原系列05!M38/1000</f>
        <v>12.4803</v>
      </c>
      <c r="AH33" s="58">
        <f>原系列05!N38/1000</f>
        <v>13.625500000000001</v>
      </c>
      <c r="AJ33" s="31"/>
      <c r="AK33" s="32">
        <v>0.25</v>
      </c>
      <c r="AL33" s="32">
        <v>-0.3</v>
      </c>
    </row>
    <row r="34" spans="10:38">
      <c r="J34" t="str">
        <f t="shared" si="4"/>
        <v>01</v>
      </c>
      <c r="K34" t="str">
        <f t="shared" si="5"/>
        <v>Q4</v>
      </c>
      <c r="L34" s="44"/>
      <c r="M34" s="44"/>
      <c r="N34" s="44"/>
      <c r="O34" s="44"/>
      <c r="P34" s="45" t="s">
        <v>93</v>
      </c>
      <c r="Q34" s="44"/>
      <c r="R34" s="44"/>
      <c r="S34" s="45" t="s">
        <v>93</v>
      </c>
      <c r="T34" s="44"/>
      <c r="U34" s="44"/>
      <c r="V34" s="25"/>
      <c r="W34">
        <f t="shared" si="6"/>
        <v>2001</v>
      </c>
      <c r="X34" t="str">
        <f t="shared" si="7"/>
        <v>Q4</v>
      </c>
      <c r="Y34" s="58">
        <f>原系列05!B39/1000</f>
        <v>122.63460000000001</v>
      </c>
      <c r="Z34" s="58">
        <f>原系列05!C39/1000</f>
        <v>71.846000000000004</v>
      </c>
      <c r="AA34" s="58">
        <f>原系列05!F39/1000</f>
        <v>4.7523</v>
      </c>
      <c r="AB34" s="58">
        <f>原系列05!G39/1000</f>
        <v>14.370100000000001</v>
      </c>
      <c r="AC34" s="58">
        <f>原系列05!H39/1000</f>
        <v>1.9967000000000001</v>
      </c>
      <c r="AD34" s="58">
        <f>原系列05!I39/1000</f>
        <v>21.7742</v>
      </c>
      <c r="AE34" s="58">
        <f>原系列05!J39/1000</f>
        <v>9.4673999999999996</v>
      </c>
      <c r="AF34" s="58">
        <f>原系列05!K39/1000</f>
        <v>-2.3300000000000001E-2</v>
      </c>
      <c r="AG34" s="58">
        <f>原系列05!M39/1000</f>
        <v>12.4747</v>
      </c>
      <c r="AH34" s="58">
        <f>原系列05!N39/1000</f>
        <v>13.618499999999999</v>
      </c>
      <c r="AJ34" s="31"/>
      <c r="AK34" s="32">
        <v>0.25</v>
      </c>
      <c r="AL34" s="32">
        <v>-0.3</v>
      </c>
    </row>
    <row r="35" spans="10:38">
      <c r="J35" t="str">
        <f t="shared" si="4"/>
        <v>02</v>
      </c>
      <c r="K35" t="str">
        <f t="shared" si="5"/>
        <v>Q1</v>
      </c>
      <c r="L35" s="44"/>
      <c r="M35" s="44"/>
      <c r="N35" s="44"/>
      <c r="O35" s="44"/>
      <c r="P35" s="45" t="s">
        <v>93</v>
      </c>
      <c r="Q35" s="44"/>
      <c r="R35" s="44"/>
      <c r="S35" s="45" t="s">
        <v>93</v>
      </c>
      <c r="T35" s="44"/>
      <c r="U35" s="44"/>
      <c r="V35" s="25"/>
      <c r="W35">
        <f t="shared" si="6"/>
        <v>2002</v>
      </c>
      <c r="X35" t="str">
        <f t="shared" si="7"/>
        <v>Q1</v>
      </c>
      <c r="Y35" s="58">
        <f>原系列05!B40/1000</f>
        <v>117.1551</v>
      </c>
      <c r="Z35" s="58">
        <f>原系列05!C40/1000</f>
        <v>69.343699999999998</v>
      </c>
      <c r="AA35" s="58">
        <f>原系列05!F40/1000</f>
        <v>4.4139999999999997</v>
      </c>
      <c r="AB35" s="58">
        <f>原系列05!G40/1000</f>
        <v>16.982900000000001</v>
      </c>
      <c r="AC35" s="58">
        <f>原系列05!H40/1000</f>
        <v>-4.4973000000000001</v>
      </c>
      <c r="AD35" s="58">
        <f>原系列05!I40/1000</f>
        <v>22.507000000000001</v>
      </c>
      <c r="AE35" s="58">
        <f>原系列05!J40/1000</f>
        <v>9.2780000000000005</v>
      </c>
      <c r="AF35" s="58">
        <f>原系列05!K40/1000</f>
        <v>2.5499999999999998E-2</v>
      </c>
      <c r="AG35" s="58">
        <f>原系列05!M40/1000</f>
        <v>12.575200000000001</v>
      </c>
      <c r="AH35" s="58">
        <f>原系列05!N40/1000</f>
        <v>13.2217</v>
      </c>
      <c r="AJ35" s="31" t="s">
        <v>99</v>
      </c>
      <c r="AK35" s="32">
        <v>0.25</v>
      </c>
      <c r="AL35" s="32">
        <v>-0.3</v>
      </c>
    </row>
    <row r="36" spans="10:38">
      <c r="J36" t="str">
        <f t="shared" si="4"/>
        <v>02</v>
      </c>
      <c r="K36" t="str">
        <f t="shared" si="5"/>
        <v>Q2</v>
      </c>
      <c r="L36" s="44"/>
      <c r="M36" s="44"/>
      <c r="N36" s="44"/>
      <c r="O36" s="44"/>
      <c r="P36" s="45" t="s">
        <v>93</v>
      </c>
      <c r="Q36" s="44"/>
      <c r="R36" s="44"/>
      <c r="S36" s="45" t="s">
        <v>93</v>
      </c>
      <c r="T36" s="44"/>
      <c r="U36" s="44"/>
      <c r="V36" s="25"/>
      <c r="W36">
        <f t="shared" si="6"/>
        <v>2002</v>
      </c>
      <c r="X36" t="str">
        <f t="shared" si="7"/>
        <v>Q2</v>
      </c>
      <c r="Y36" s="58">
        <f>原系列05!B41/1000</f>
        <v>116.4563</v>
      </c>
      <c r="Z36" s="58">
        <f>原系列05!C41/1000</f>
        <v>68.723199999999991</v>
      </c>
      <c r="AA36" s="58">
        <f>原系列05!F41/1000</f>
        <v>4.5096999999999996</v>
      </c>
      <c r="AB36" s="58">
        <f>原系列05!G41/1000</f>
        <v>13.663200000000002</v>
      </c>
      <c r="AC36" s="58">
        <f>原系列05!H41/1000</f>
        <v>1.4139000000000002</v>
      </c>
      <c r="AD36" s="58">
        <f>原系列05!I41/1000</f>
        <v>22.2273</v>
      </c>
      <c r="AE36" s="58">
        <f>原系列05!J41/1000</f>
        <v>6.2768000000000006</v>
      </c>
      <c r="AF36" s="58">
        <f>原系列05!K41/1000</f>
        <v>-2.58E-2</v>
      </c>
      <c r="AG36" s="58">
        <f>原系列05!M41/1000</f>
        <v>13.4465</v>
      </c>
      <c r="AH36" s="58">
        <f>原系列05!N41/1000</f>
        <v>13.566000000000001</v>
      </c>
    </row>
    <row r="37" spans="10:38">
      <c r="J37" t="str">
        <f t="shared" si="4"/>
        <v>02</v>
      </c>
      <c r="K37" t="str">
        <f t="shared" si="5"/>
        <v>Q3</v>
      </c>
      <c r="L37" s="44"/>
      <c r="M37" s="44"/>
      <c r="N37" s="44"/>
      <c r="O37" s="44"/>
      <c r="P37" s="45" t="s">
        <v>93</v>
      </c>
      <c r="Q37" s="44"/>
      <c r="R37" s="44"/>
      <c r="S37" s="45" t="s">
        <v>93</v>
      </c>
      <c r="T37" s="44"/>
      <c r="U37" s="44"/>
      <c r="V37" s="25"/>
      <c r="W37">
        <f t="shared" si="6"/>
        <v>2002</v>
      </c>
      <c r="X37" t="str">
        <f t="shared" si="7"/>
        <v>Q3</v>
      </c>
      <c r="Y37" s="58">
        <f>原系列05!B42/1000</f>
        <v>119.7598</v>
      </c>
      <c r="Z37" s="58">
        <f>原系列05!C42/1000</f>
        <v>71.430600000000013</v>
      </c>
      <c r="AA37" s="58">
        <f>原系列05!F42/1000</f>
        <v>4.8383000000000003</v>
      </c>
      <c r="AB37" s="58">
        <f>原系列05!G42/1000</f>
        <v>15.799799999999999</v>
      </c>
      <c r="AC37" s="58">
        <f>原系列05!H42/1000</f>
        <v>-0.96610000000000007</v>
      </c>
      <c r="AD37" s="58">
        <f>原系列05!I42/1000</f>
        <v>21.8779</v>
      </c>
      <c r="AE37" s="58">
        <f>原系列05!J42/1000</f>
        <v>7.2583000000000002</v>
      </c>
      <c r="AF37" s="58">
        <f>原系列05!K42/1000</f>
        <v>-2.8000000000000001E-2</v>
      </c>
      <c r="AG37" s="58">
        <f>原系列05!M42/1000</f>
        <v>13.7934</v>
      </c>
      <c r="AH37" s="58">
        <f>原系列05!N42/1000</f>
        <v>14.0801</v>
      </c>
    </row>
    <row r="38" spans="10:38">
      <c r="J38" t="str">
        <f t="shared" si="4"/>
        <v>02</v>
      </c>
      <c r="K38" t="str">
        <f t="shared" si="5"/>
        <v>Q4</v>
      </c>
      <c r="L38" s="44"/>
      <c r="M38" s="44"/>
      <c r="N38" s="44"/>
      <c r="O38" s="44"/>
      <c r="P38" s="45" t="s">
        <v>93</v>
      </c>
      <c r="Q38" s="44"/>
      <c r="R38" s="44"/>
      <c r="S38" s="45" t="s">
        <v>93</v>
      </c>
      <c r="T38" s="44"/>
      <c r="U38" s="44"/>
      <c r="V38" s="25"/>
      <c r="W38">
        <f t="shared" si="6"/>
        <v>2002</v>
      </c>
      <c r="X38" t="str">
        <f t="shared" si="7"/>
        <v>Q4</v>
      </c>
      <c r="Y38" s="58">
        <f>原系列05!B43/1000</f>
        <v>124.54360000000001</v>
      </c>
      <c r="Z38" s="58">
        <f>原系列05!C43/1000</f>
        <v>72.576800000000006</v>
      </c>
      <c r="AA38" s="58">
        <f>原系列05!F43/1000</f>
        <v>4.6086</v>
      </c>
      <c r="AB38" s="58">
        <f>原系列05!G43/1000</f>
        <v>14.6127</v>
      </c>
      <c r="AC38" s="58">
        <f>原系列05!H43/1000</f>
        <v>2.0513000000000003</v>
      </c>
      <c r="AD38" s="58">
        <f>原系列05!I43/1000</f>
        <v>22.092099999999999</v>
      </c>
      <c r="AE38" s="58">
        <f>原系列05!J43/1000</f>
        <v>9.0763999999999996</v>
      </c>
      <c r="AF38" s="58">
        <f>原系列05!K43/1000</f>
        <v>-8.5300000000000001E-2</v>
      </c>
      <c r="AG38" s="58">
        <f>原系列05!M43/1000</f>
        <v>14.593999999999999</v>
      </c>
      <c r="AH38" s="58">
        <f>原系列05!N43/1000</f>
        <v>14.7407</v>
      </c>
    </row>
    <row r="39" spans="10:38">
      <c r="J39" t="str">
        <f t="shared" si="4"/>
        <v>03</v>
      </c>
      <c r="K39" t="str">
        <f t="shared" si="5"/>
        <v>Q1</v>
      </c>
      <c r="L39" s="44"/>
      <c r="M39" s="44"/>
      <c r="N39" s="44"/>
      <c r="O39" s="44"/>
      <c r="P39" s="45" t="s">
        <v>93</v>
      </c>
      <c r="Q39" s="44"/>
      <c r="R39" s="44"/>
      <c r="S39" s="45" t="s">
        <v>93</v>
      </c>
      <c r="T39" s="44"/>
      <c r="U39" s="44"/>
      <c r="V39" s="25"/>
      <c r="W39">
        <f t="shared" si="6"/>
        <v>2003</v>
      </c>
      <c r="X39" t="str">
        <f t="shared" si="7"/>
        <v>Q1</v>
      </c>
      <c r="Y39" s="58">
        <f>原系列05!B44/1000</f>
        <v>119.111</v>
      </c>
      <c r="Z39" s="58">
        <f>原系列05!C44/1000</f>
        <v>69.848100000000002</v>
      </c>
      <c r="AA39" s="58">
        <f>原系列05!F44/1000</f>
        <v>4.2847</v>
      </c>
      <c r="AB39" s="58">
        <f>原系列05!G44/1000</f>
        <v>17.474900000000002</v>
      </c>
      <c r="AC39" s="58">
        <f>原系列05!H44/1000</f>
        <v>-3.8409</v>
      </c>
      <c r="AD39" s="58">
        <f>原系列05!I44/1000</f>
        <v>22.8719</v>
      </c>
      <c r="AE39" s="58">
        <f>原系列05!J44/1000</f>
        <v>8.6796000000000006</v>
      </c>
      <c r="AF39" s="58">
        <f>原系列05!K44/1000</f>
        <v>2.4799999999999999E-2</v>
      </c>
      <c r="AG39" s="58">
        <f>原系列05!M44/1000</f>
        <v>14.173999999999999</v>
      </c>
      <c r="AH39" s="58">
        <f>原系列05!N44/1000</f>
        <v>14.3055</v>
      </c>
    </row>
    <row r="40" spans="10:38">
      <c r="J40" t="str">
        <f t="shared" si="4"/>
        <v>03</v>
      </c>
      <c r="K40" t="str">
        <f t="shared" si="5"/>
        <v>Q2</v>
      </c>
      <c r="L40" s="44"/>
      <c r="M40" s="44"/>
      <c r="N40" s="44"/>
      <c r="O40" s="44"/>
      <c r="P40" s="45" t="s">
        <v>93</v>
      </c>
      <c r="Q40" s="44"/>
      <c r="R40" s="44"/>
      <c r="S40" s="45" t="s">
        <v>93</v>
      </c>
      <c r="T40" s="44"/>
      <c r="U40" s="44"/>
      <c r="V40" s="25"/>
      <c r="W40">
        <f t="shared" si="6"/>
        <v>2003</v>
      </c>
      <c r="X40" t="str">
        <f t="shared" si="7"/>
        <v>Q2</v>
      </c>
      <c r="Y40" s="58">
        <f>原系列05!B45/1000</f>
        <v>118.5921</v>
      </c>
      <c r="Z40" s="58">
        <f>原系列05!C45/1000</f>
        <v>69.2196</v>
      </c>
      <c r="AA40" s="58">
        <f>原系列05!F45/1000</f>
        <v>4.3639999999999999</v>
      </c>
      <c r="AB40" s="58">
        <f>原系列05!G45/1000</f>
        <v>14.645100000000001</v>
      </c>
      <c r="AC40" s="58">
        <f>原系列05!H45/1000</f>
        <v>1.7589999999999999</v>
      </c>
      <c r="AD40" s="58">
        <f>原系列05!I45/1000</f>
        <v>22.6646</v>
      </c>
      <c r="AE40" s="58">
        <f>原系列05!J45/1000</f>
        <v>5.7901999999999996</v>
      </c>
      <c r="AF40" s="58">
        <f>原系列05!K45/1000</f>
        <v>6.0000000000000001E-3</v>
      </c>
      <c r="AG40" s="58">
        <f>原系列05!M45/1000</f>
        <v>14.254200000000001</v>
      </c>
      <c r="AH40" s="58">
        <f>原系列05!N45/1000</f>
        <v>13.966100000000001</v>
      </c>
    </row>
    <row r="41" spans="10:38">
      <c r="J41" t="str">
        <f t="shared" si="4"/>
        <v>03</v>
      </c>
      <c r="K41" t="str">
        <f t="shared" si="5"/>
        <v>Q3</v>
      </c>
      <c r="L41" s="44"/>
      <c r="M41" s="44"/>
      <c r="N41" s="44"/>
      <c r="O41" s="44"/>
      <c r="P41" s="45" t="s">
        <v>93</v>
      </c>
      <c r="Q41" s="44"/>
      <c r="R41" s="44"/>
      <c r="S41" s="45" t="s">
        <v>93</v>
      </c>
      <c r="T41" s="44"/>
      <c r="U41" s="44"/>
      <c r="V41" s="25"/>
      <c r="W41">
        <f t="shared" si="6"/>
        <v>2003</v>
      </c>
      <c r="X41" t="str">
        <f t="shared" si="7"/>
        <v>Q3</v>
      </c>
      <c r="Y41" s="58">
        <f>原系列05!B46/1000</f>
        <v>121.5214</v>
      </c>
      <c r="Z41" s="58">
        <f>原系列05!C46/1000</f>
        <v>71.182000000000002</v>
      </c>
      <c r="AA41" s="58">
        <f>原系列05!F46/1000</f>
        <v>4.8603999999999994</v>
      </c>
      <c r="AB41" s="58">
        <f>原系列05!G46/1000</f>
        <v>16.258800000000001</v>
      </c>
      <c r="AC41" s="58">
        <f>原系列05!H46/1000</f>
        <v>-9.5999999999999992E-3</v>
      </c>
      <c r="AD41" s="58">
        <f>原系列05!I46/1000</f>
        <v>22.249099999999999</v>
      </c>
      <c r="AE41" s="58">
        <f>原系列05!J46/1000</f>
        <v>6.5376000000000003</v>
      </c>
      <c r="AF41" s="58">
        <f>原系列05!K46/1000</f>
        <v>-4.1200000000000001E-2</v>
      </c>
      <c r="AG41" s="58">
        <f>原系列05!M46/1000</f>
        <v>14.9879</v>
      </c>
      <c r="AH41" s="58">
        <f>原系列05!N46/1000</f>
        <v>14.389899999999999</v>
      </c>
    </row>
    <row r="42" spans="10:38">
      <c r="J42" t="str">
        <f t="shared" si="4"/>
        <v>03</v>
      </c>
      <c r="K42" t="str">
        <f t="shared" si="5"/>
        <v>Q4</v>
      </c>
      <c r="L42" s="44"/>
      <c r="M42" s="44"/>
      <c r="N42" s="44"/>
      <c r="O42" s="44"/>
      <c r="P42" s="45" t="s">
        <v>93</v>
      </c>
      <c r="Q42" s="44"/>
      <c r="R42" s="44"/>
      <c r="S42" s="45" t="s">
        <v>93</v>
      </c>
      <c r="T42" s="44"/>
      <c r="U42" s="44"/>
      <c r="V42" s="25"/>
      <c r="W42">
        <f t="shared" si="6"/>
        <v>2003</v>
      </c>
      <c r="X42" t="str">
        <f t="shared" si="7"/>
        <v>Q4</v>
      </c>
      <c r="Y42" s="58">
        <f>原系列05!B47/1000</f>
        <v>126.74380000000001</v>
      </c>
      <c r="Z42" s="58">
        <f>原系列05!C47/1000</f>
        <v>73.2239</v>
      </c>
      <c r="AA42" s="58">
        <f>原系列05!F47/1000</f>
        <v>4.6195000000000004</v>
      </c>
      <c r="AB42" s="58">
        <f>原系列05!G47/1000</f>
        <v>15.6869</v>
      </c>
      <c r="AC42" s="58">
        <f>原系列05!H47/1000</f>
        <v>1.794</v>
      </c>
      <c r="AD42" s="58">
        <f>原系列05!I47/1000</f>
        <v>22.582999999999998</v>
      </c>
      <c r="AE42" s="58">
        <f>原系列05!J47/1000</f>
        <v>8.1240000000000006</v>
      </c>
      <c r="AF42" s="58">
        <f>原系列05!K47/1000</f>
        <v>-0.16519999999999999</v>
      </c>
      <c r="AG42" s="58">
        <f>原系列05!M47/1000</f>
        <v>16.151199999999999</v>
      </c>
      <c r="AH42" s="58">
        <f>原系列05!N47/1000</f>
        <v>15.1434</v>
      </c>
    </row>
    <row r="43" spans="10:38">
      <c r="J43" t="str">
        <f t="shared" si="4"/>
        <v>04</v>
      </c>
      <c r="K43" t="str">
        <f t="shared" si="5"/>
        <v>Q1</v>
      </c>
      <c r="L43" s="44"/>
      <c r="M43" s="44"/>
      <c r="N43" s="44"/>
      <c r="O43" s="44"/>
      <c r="P43" s="45" t="s">
        <v>93</v>
      </c>
      <c r="Q43" s="44"/>
      <c r="R43" s="44"/>
      <c r="S43" s="45" t="s">
        <v>93</v>
      </c>
      <c r="T43" s="44"/>
      <c r="U43" s="44"/>
      <c r="V43" s="25"/>
      <c r="W43">
        <f t="shared" si="6"/>
        <v>2004</v>
      </c>
      <c r="X43" t="str">
        <f t="shared" si="7"/>
        <v>Q1</v>
      </c>
      <c r="Y43" s="58">
        <f>原系列05!B48/1000</f>
        <v>123.89869999999999</v>
      </c>
      <c r="Z43" s="58">
        <f>原系列05!C48/1000</f>
        <v>71.276399999999995</v>
      </c>
      <c r="AA43" s="58">
        <f>原系列05!F48/1000</f>
        <v>4.3501000000000003</v>
      </c>
      <c r="AB43" s="58">
        <f>原系列05!G48/1000</f>
        <v>18.087199999999999</v>
      </c>
      <c r="AC43" s="58">
        <f>原系列05!H48/1000</f>
        <v>-2.9190999999999998</v>
      </c>
      <c r="AD43" s="58">
        <f>原系列05!I48/1000</f>
        <v>23.481999999999999</v>
      </c>
      <c r="AE43" s="58">
        <f>原系列05!J48/1000</f>
        <v>8.5681000000000012</v>
      </c>
      <c r="AF43" s="58">
        <f>原系列05!K48/1000</f>
        <v>-5.9499999999999997E-2</v>
      </c>
      <c r="AG43" s="58">
        <f>原系列05!M48/1000</f>
        <v>16.249200000000002</v>
      </c>
      <c r="AH43" s="58">
        <f>原系列05!N48/1000</f>
        <v>14.997</v>
      </c>
    </row>
    <row r="44" spans="10:38">
      <c r="J44" t="str">
        <f t="shared" si="4"/>
        <v>04</v>
      </c>
      <c r="K44" t="str">
        <f t="shared" si="5"/>
        <v>Q2</v>
      </c>
      <c r="L44" s="44"/>
      <c r="M44" s="44"/>
      <c r="N44" s="44"/>
      <c r="O44" s="44"/>
      <c r="P44" s="45" t="s">
        <v>93</v>
      </c>
      <c r="Q44" s="44"/>
      <c r="R44" s="44"/>
      <c r="S44" s="45" t="s">
        <v>93</v>
      </c>
      <c r="T44" s="44"/>
      <c r="U44" s="44"/>
      <c r="V44" s="25"/>
      <c r="W44">
        <f t="shared" si="6"/>
        <v>2004</v>
      </c>
      <c r="X44" t="str">
        <f t="shared" si="7"/>
        <v>Q2</v>
      </c>
      <c r="Y44" s="58">
        <f>原系列05!B49/1000</f>
        <v>121.7115</v>
      </c>
      <c r="Z44" s="58">
        <f>原系列05!C49/1000</f>
        <v>70.20089999999999</v>
      </c>
      <c r="AA44" s="58">
        <f>原系列05!F49/1000</f>
        <v>4.4683000000000002</v>
      </c>
      <c r="AB44" s="58">
        <f>原系列05!G49/1000</f>
        <v>15.150799999999998</v>
      </c>
      <c r="AC44" s="58">
        <f>原系列05!H49/1000</f>
        <v>2.2671000000000001</v>
      </c>
      <c r="AD44" s="58">
        <f>原系列05!I49/1000</f>
        <v>22.926500000000001</v>
      </c>
      <c r="AE44" s="58">
        <f>原系列05!J49/1000</f>
        <v>5.1458000000000004</v>
      </c>
      <c r="AF44" s="58">
        <f>原系列05!K49/1000</f>
        <v>-2.3199999999999998E-2</v>
      </c>
      <c r="AG44" s="58">
        <f>原系列05!M49/1000</f>
        <v>16.7713</v>
      </c>
      <c r="AH44" s="58">
        <f>原系列05!N49/1000</f>
        <v>15.194000000000001</v>
      </c>
    </row>
    <row r="45" spans="10:38">
      <c r="J45" t="str">
        <f t="shared" si="4"/>
        <v>04</v>
      </c>
      <c r="K45" t="str">
        <f t="shared" si="5"/>
        <v>Q3</v>
      </c>
      <c r="L45" s="44"/>
      <c r="M45" s="44"/>
      <c r="N45" s="44"/>
      <c r="O45" s="44"/>
      <c r="P45" s="45" t="s">
        <v>93</v>
      </c>
      <c r="Q45" s="44"/>
      <c r="R45" s="44"/>
      <c r="S45" s="45" t="s">
        <v>93</v>
      </c>
      <c r="T45" s="44"/>
      <c r="U45" s="44"/>
      <c r="V45" s="25"/>
      <c r="W45">
        <f t="shared" si="6"/>
        <v>2004</v>
      </c>
      <c r="X45" t="str">
        <f t="shared" si="7"/>
        <v>Q3</v>
      </c>
      <c r="Y45" s="58">
        <f>原系列05!B50/1000</f>
        <v>124.1845</v>
      </c>
      <c r="Z45" s="58">
        <f>原系列05!C50/1000</f>
        <v>72.240100000000012</v>
      </c>
      <c r="AA45" s="58">
        <f>原系列05!F50/1000</f>
        <v>4.8853999999999997</v>
      </c>
      <c r="AB45" s="58">
        <f>原系列05!G50/1000</f>
        <v>17.0472</v>
      </c>
      <c r="AC45" s="58">
        <f>原系列05!H50/1000</f>
        <v>0.24249999999999999</v>
      </c>
      <c r="AD45" s="58">
        <f>原系列05!I50/1000</f>
        <v>22.561700000000002</v>
      </c>
      <c r="AE45" s="58">
        <f>原系列05!J50/1000</f>
        <v>5.8311000000000002</v>
      </c>
      <c r="AF45" s="58">
        <f>原系列05!K50/1000</f>
        <v>-1.5699999999999999E-2</v>
      </c>
      <c r="AG45" s="58">
        <f>原系列05!M50/1000</f>
        <v>17.082599999999999</v>
      </c>
      <c r="AH45" s="58">
        <f>原系列05!N50/1000</f>
        <v>15.696999999999999</v>
      </c>
    </row>
    <row r="46" spans="10:38">
      <c r="J46" t="str">
        <f t="shared" si="4"/>
        <v>04</v>
      </c>
      <c r="K46" t="str">
        <f t="shared" si="5"/>
        <v>Q4</v>
      </c>
      <c r="L46" s="44"/>
      <c r="M46" s="44"/>
      <c r="N46" s="44"/>
      <c r="O46" s="44"/>
      <c r="P46" s="45" t="s">
        <v>93</v>
      </c>
      <c r="Q46" s="44"/>
      <c r="R46" s="44"/>
      <c r="S46" s="45" t="s">
        <v>93</v>
      </c>
      <c r="T46" s="44"/>
      <c r="U46" s="44"/>
      <c r="V46" s="25"/>
      <c r="W46">
        <f t="shared" si="6"/>
        <v>2004</v>
      </c>
      <c r="X46" t="str">
        <f t="shared" si="7"/>
        <v>Q4</v>
      </c>
      <c r="Y46" s="58">
        <f>原系列05!B51/1000</f>
        <v>127.6461</v>
      </c>
      <c r="Z46" s="58">
        <f>原系列05!C51/1000</f>
        <v>73.024500000000003</v>
      </c>
      <c r="AA46" s="58">
        <f>原系列05!F51/1000</f>
        <v>4.7378999999999998</v>
      </c>
      <c r="AB46" s="58">
        <f>原系列05!G51/1000</f>
        <v>16.006599999999999</v>
      </c>
      <c r="AC46" s="58">
        <f>原系列05!H51/1000</f>
        <v>2.4325000000000001</v>
      </c>
      <c r="AD46" s="58">
        <f>原系列05!I51/1000</f>
        <v>22.774099999999997</v>
      </c>
      <c r="AE46" s="58">
        <f>原系列05!J51/1000</f>
        <v>7.4066999999999998</v>
      </c>
      <c r="AF46" s="58">
        <f>原系列05!K51/1000</f>
        <v>-2.47E-2</v>
      </c>
      <c r="AG46" s="58">
        <f>原系列05!M51/1000</f>
        <v>17.785299999999999</v>
      </c>
      <c r="AH46" s="58">
        <f>原系列05!N51/1000</f>
        <v>16.510099999999998</v>
      </c>
    </row>
    <row r="47" spans="10:38">
      <c r="J47" t="str">
        <f t="shared" si="4"/>
        <v>05</v>
      </c>
      <c r="K47" t="str">
        <f t="shared" si="5"/>
        <v>Q1</v>
      </c>
      <c r="L47" s="44"/>
      <c r="M47" s="44"/>
      <c r="N47" s="44"/>
      <c r="O47" s="44"/>
      <c r="P47" s="45" t="s">
        <v>93</v>
      </c>
      <c r="Q47" s="44"/>
      <c r="R47" s="44"/>
      <c r="S47" s="45" t="s">
        <v>93</v>
      </c>
      <c r="T47" s="44"/>
      <c r="U47" s="44"/>
      <c r="V47" s="25"/>
      <c r="W47">
        <f t="shared" si="6"/>
        <v>2005</v>
      </c>
      <c r="X47" t="str">
        <f t="shared" si="7"/>
        <v>Q1</v>
      </c>
      <c r="Y47" s="58">
        <f>原系列05!B52/1000</f>
        <v>124.37060000000001</v>
      </c>
      <c r="Z47" s="58">
        <f>原系列05!C52/1000</f>
        <v>71.634799999999998</v>
      </c>
      <c r="AA47" s="58">
        <f>原系列05!F52/1000</f>
        <v>4.3788999999999998</v>
      </c>
      <c r="AB47" s="58">
        <f>原系列05!G52/1000</f>
        <v>19.4041</v>
      </c>
      <c r="AC47" s="58">
        <f>原系列05!H52/1000</f>
        <v>-3.4466000000000001</v>
      </c>
      <c r="AD47" s="58">
        <f>原系列05!I52/1000</f>
        <v>23.767499999999998</v>
      </c>
      <c r="AE47" s="58">
        <f>原系列05!J52/1000</f>
        <v>7.4731000000000005</v>
      </c>
      <c r="AF47" s="58">
        <f>原系列05!K52/1000</f>
        <v>7.0900000000000005E-2</v>
      </c>
      <c r="AG47" s="58">
        <f>原系列05!M52/1000</f>
        <v>16.857599999999998</v>
      </c>
      <c r="AH47" s="58">
        <f>原系列05!N52/1000</f>
        <v>15.744299999999999</v>
      </c>
    </row>
    <row r="48" spans="10:38">
      <c r="J48" t="str">
        <f t="shared" si="4"/>
        <v>05</v>
      </c>
      <c r="K48" t="str">
        <f t="shared" si="5"/>
        <v>Q2</v>
      </c>
      <c r="L48" s="44"/>
      <c r="M48" s="44"/>
      <c r="N48" s="44"/>
      <c r="O48" s="44"/>
      <c r="P48" s="45" t="s">
        <v>93</v>
      </c>
      <c r="Q48" s="44"/>
      <c r="R48" s="44"/>
      <c r="S48" s="45" t="s">
        <v>93</v>
      </c>
      <c r="T48" s="44"/>
      <c r="U48" s="44"/>
      <c r="V48" s="25"/>
      <c r="W48">
        <f t="shared" si="6"/>
        <v>2005</v>
      </c>
      <c r="X48" t="str">
        <f t="shared" si="7"/>
        <v>Q2</v>
      </c>
      <c r="Y48" s="58">
        <f>原系列05!B53/1000</f>
        <v>123.4284</v>
      </c>
      <c r="Z48" s="58">
        <f>原系列05!C53/1000</f>
        <v>71.12660000000001</v>
      </c>
      <c r="AA48" s="58">
        <f>原系列05!F53/1000</f>
        <v>4.3194999999999997</v>
      </c>
      <c r="AB48" s="58">
        <f>原系列05!G53/1000</f>
        <v>16.2517</v>
      </c>
      <c r="AC48" s="58">
        <f>原系列05!H53/1000</f>
        <v>2.4483000000000001</v>
      </c>
      <c r="AD48" s="58">
        <f>原系列05!I53/1000</f>
        <v>23.116799999999998</v>
      </c>
      <c r="AE48" s="58">
        <f>原系列05!J53/1000</f>
        <v>4.5446999999999997</v>
      </c>
      <c r="AF48" s="58">
        <f>原系列05!K53/1000</f>
        <v>-1.3099999999999999E-2</v>
      </c>
      <c r="AG48" s="58">
        <f>原系列05!M53/1000</f>
        <v>17.475300000000001</v>
      </c>
      <c r="AH48" s="58">
        <f>原系列05!N53/1000</f>
        <v>15.859500000000001</v>
      </c>
    </row>
    <row r="49" spans="10:38">
      <c r="J49" t="str">
        <f t="shared" si="4"/>
        <v>05</v>
      </c>
      <c r="K49" t="str">
        <f t="shared" si="5"/>
        <v>Q3</v>
      </c>
      <c r="L49" s="44"/>
      <c r="M49" s="44"/>
      <c r="N49" s="44"/>
      <c r="O49" s="44"/>
      <c r="P49" s="45" t="s">
        <v>93</v>
      </c>
      <c r="Q49" s="44"/>
      <c r="R49" s="44"/>
      <c r="S49" s="45" t="s">
        <v>93</v>
      </c>
      <c r="T49" s="44"/>
      <c r="U49" s="44"/>
      <c r="V49" s="25"/>
      <c r="W49">
        <f t="shared" si="6"/>
        <v>2005</v>
      </c>
      <c r="X49" t="str">
        <f t="shared" si="7"/>
        <v>Q3</v>
      </c>
      <c r="Y49" s="58">
        <f>原系列05!B54/1000</f>
        <v>126.0017</v>
      </c>
      <c r="Z49" s="58">
        <f>原系列05!C54/1000</f>
        <v>73.402899999999988</v>
      </c>
      <c r="AA49" s="58">
        <f>原系列05!F54/1000</f>
        <v>4.8064</v>
      </c>
      <c r="AB49" s="58">
        <f>原系列05!G54/1000</f>
        <v>18.155999999999999</v>
      </c>
      <c r="AC49" s="58">
        <f>原系列05!H54/1000</f>
        <v>-0.14000000000000001</v>
      </c>
      <c r="AD49" s="58">
        <f>原系列05!I54/1000</f>
        <v>22.624200000000002</v>
      </c>
      <c r="AE49" s="58">
        <f>原系列05!J54/1000</f>
        <v>5.3658999999999999</v>
      </c>
      <c r="AF49" s="58">
        <f>原系列05!K54/1000</f>
        <v>3.3E-3</v>
      </c>
      <c r="AG49" s="58">
        <f>原系列05!M54/1000</f>
        <v>18.3019</v>
      </c>
      <c r="AH49" s="58">
        <f>原系列05!N54/1000</f>
        <v>16.5502</v>
      </c>
    </row>
    <row r="50" spans="10:38">
      <c r="J50" t="str">
        <f t="shared" si="4"/>
        <v>05</v>
      </c>
      <c r="K50" t="str">
        <f t="shared" si="5"/>
        <v>Q4</v>
      </c>
      <c r="L50" s="44"/>
      <c r="M50" s="44"/>
      <c r="N50" s="44"/>
      <c r="O50" s="44"/>
      <c r="P50" s="45" t="s">
        <v>93</v>
      </c>
      <c r="Q50" s="44"/>
      <c r="R50" s="44"/>
      <c r="S50" s="45" t="s">
        <v>93</v>
      </c>
      <c r="T50" s="44"/>
      <c r="U50" s="44"/>
      <c r="V50" s="25"/>
      <c r="W50">
        <f t="shared" si="6"/>
        <v>2005</v>
      </c>
      <c r="X50" t="str">
        <f t="shared" si="7"/>
        <v>Q4</v>
      </c>
      <c r="Y50" s="58">
        <f>原系列05!B55/1000</f>
        <v>130.12030000000001</v>
      </c>
      <c r="Z50" s="58">
        <f>原系列05!C55/1000</f>
        <v>74.968299999999999</v>
      </c>
      <c r="AA50" s="58">
        <f>原系列05!F55/1000</f>
        <v>4.7735000000000003</v>
      </c>
      <c r="AB50" s="58">
        <f>原系列05!G55/1000</f>
        <v>16.257300000000001</v>
      </c>
      <c r="AC50" s="58">
        <f>原系列05!H55/1000</f>
        <v>1.7607000000000002</v>
      </c>
      <c r="AD50" s="58">
        <f>原系列05!I55/1000</f>
        <v>22.959599999999998</v>
      </c>
      <c r="AE50" s="58">
        <f>原系列05!J55/1000</f>
        <v>6.8426999999999998</v>
      </c>
      <c r="AF50" s="58">
        <f>原系列05!K55/1000</f>
        <v>-3.0699999999999998E-2</v>
      </c>
      <c r="AG50" s="58">
        <f>原系列05!M55/1000</f>
        <v>19.487099999999998</v>
      </c>
      <c r="AH50" s="58">
        <f>原系列05!N55/1000</f>
        <v>16.874299999999998</v>
      </c>
    </row>
    <row r="51" spans="10:38">
      <c r="J51" t="str">
        <f t="shared" si="4"/>
        <v>06</v>
      </c>
      <c r="K51" t="str">
        <f t="shared" si="5"/>
        <v>Q1</v>
      </c>
      <c r="L51" s="44"/>
      <c r="M51" s="44"/>
      <c r="N51" s="44"/>
      <c r="O51" s="44"/>
      <c r="P51" s="45" t="s">
        <v>93</v>
      </c>
      <c r="Q51" s="44"/>
      <c r="R51" s="44"/>
      <c r="S51" s="45" t="s">
        <v>93</v>
      </c>
      <c r="T51" s="44"/>
      <c r="U51" s="44"/>
      <c r="V51" s="25"/>
      <c r="W51">
        <f t="shared" si="6"/>
        <v>2006</v>
      </c>
      <c r="X51" t="str">
        <f t="shared" si="7"/>
        <v>Q1</v>
      </c>
      <c r="Y51" s="58">
        <f>原系列05!B56/1000</f>
        <v>127.60760000000001</v>
      </c>
      <c r="Z51" s="58">
        <f>原系列05!C56/1000</f>
        <v>73.080699999999993</v>
      </c>
      <c r="AA51" s="58">
        <f>原系列05!F56/1000</f>
        <v>4.4455</v>
      </c>
      <c r="AB51" s="58">
        <f>原系列05!G56/1000</f>
        <v>19.933900000000001</v>
      </c>
      <c r="AC51" s="58">
        <f>原系列05!H56/1000</f>
        <v>-3.2685</v>
      </c>
      <c r="AD51" s="58">
        <f>原系列05!I56/1000</f>
        <v>23.662099999999999</v>
      </c>
      <c r="AE51" s="58">
        <f>原系列05!J56/1000</f>
        <v>7.3594999999999997</v>
      </c>
      <c r="AF51" s="58">
        <f>原系列05!K56/1000</f>
        <v>4.7299999999999995E-2</v>
      </c>
      <c r="AG51" s="58">
        <f>原系列05!M56/1000</f>
        <v>19.058400000000002</v>
      </c>
      <c r="AH51" s="58">
        <f>原系列05!N56/1000</f>
        <v>16.690099999999997</v>
      </c>
    </row>
    <row r="52" spans="10:38">
      <c r="J52" t="str">
        <f t="shared" si="4"/>
        <v>06</v>
      </c>
      <c r="K52" t="str">
        <f t="shared" si="5"/>
        <v>Q2</v>
      </c>
      <c r="L52" s="44"/>
      <c r="M52" s="44"/>
      <c r="N52" s="44"/>
      <c r="O52" s="44"/>
      <c r="P52" s="45" t="s">
        <v>93</v>
      </c>
      <c r="Q52" s="44"/>
      <c r="R52" s="44"/>
      <c r="S52" s="45" t="s">
        <v>93</v>
      </c>
      <c r="T52" s="44"/>
      <c r="U52" s="44"/>
      <c r="V52" s="25"/>
      <c r="W52">
        <f t="shared" si="6"/>
        <v>2006</v>
      </c>
      <c r="X52" t="str">
        <f t="shared" si="7"/>
        <v>Q2</v>
      </c>
      <c r="Y52" s="58">
        <f>原系列05!B57/1000</f>
        <v>125.0322</v>
      </c>
      <c r="Z52" s="58">
        <f>原系列05!C57/1000</f>
        <v>72.341100000000012</v>
      </c>
      <c r="AA52" s="58">
        <f>原系列05!F57/1000</f>
        <v>4.38</v>
      </c>
      <c r="AB52" s="58">
        <f>原系列05!G57/1000</f>
        <v>16.646599999999999</v>
      </c>
      <c r="AC52" s="58">
        <f>原系列05!H57/1000</f>
        <v>1.6319000000000001</v>
      </c>
      <c r="AD52" s="58">
        <f>原系列05!I57/1000</f>
        <v>23.1859</v>
      </c>
      <c r="AE52" s="58">
        <f>原系列05!J57/1000</f>
        <v>4.4123000000000001</v>
      </c>
      <c r="AF52" s="58">
        <f>原系列05!K57/1000</f>
        <v>-1.0699999999999999E-2</v>
      </c>
      <c r="AG52" s="58">
        <f>原系列05!M57/1000</f>
        <v>19.284400000000002</v>
      </c>
      <c r="AH52" s="58">
        <f>原系列05!N57/1000</f>
        <v>16.827300000000001</v>
      </c>
    </row>
    <row r="53" spans="10:38">
      <c r="J53" t="str">
        <f t="shared" si="4"/>
        <v>06</v>
      </c>
      <c r="K53" t="str">
        <f t="shared" si="5"/>
        <v>Q3</v>
      </c>
      <c r="L53" s="44"/>
      <c r="M53" s="44"/>
      <c r="N53" s="44"/>
      <c r="O53" s="44"/>
      <c r="P53" s="45" t="s">
        <v>93</v>
      </c>
      <c r="Q53" s="44"/>
      <c r="R53" s="44"/>
      <c r="S53" s="45" t="s">
        <v>93</v>
      </c>
      <c r="T53" s="44"/>
      <c r="U53" s="44"/>
      <c r="V53" s="25"/>
      <c r="W53">
        <f t="shared" si="6"/>
        <v>2006</v>
      </c>
      <c r="X53" t="str">
        <f t="shared" si="7"/>
        <v>Q3</v>
      </c>
      <c r="Y53" s="58">
        <f>原系列05!B58/1000</f>
        <v>127.1104</v>
      </c>
      <c r="Z53" s="58">
        <f>原系列05!C58/1000</f>
        <v>73.298199999999994</v>
      </c>
      <c r="AA53" s="58">
        <f>原系列05!F58/1000</f>
        <v>4.7968000000000002</v>
      </c>
      <c r="AB53" s="58">
        <f>原系列05!G58/1000</f>
        <v>18.549900000000001</v>
      </c>
      <c r="AC53" s="58">
        <f>原系列05!H58/1000</f>
        <v>-0.1181</v>
      </c>
      <c r="AD53" s="58">
        <f>原系列05!I58/1000</f>
        <v>22.700500000000002</v>
      </c>
      <c r="AE53" s="58">
        <f>原系列05!J58/1000</f>
        <v>4.7901999999999996</v>
      </c>
      <c r="AF53" s="58">
        <f>原系列05!K58/1000</f>
        <v>6.9000000000000008E-3</v>
      </c>
      <c r="AG53" s="58">
        <f>原系列05!M58/1000</f>
        <v>20.074999999999999</v>
      </c>
      <c r="AH53" s="58">
        <f>原系列05!N58/1000</f>
        <v>16.993299999999998</v>
      </c>
    </row>
    <row r="54" spans="10:38">
      <c r="J54" t="str">
        <f t="shared" si="4"/>
        <v>06</v>
      </c>
      <c r="K54" t="str">
        <f t="shared" si="5"/>
        <v>Q4</v>
      </c>
      <c r="L54" s="44"/>
      <c r="M54" s="44"/>
      <c r="N54" s="44"/>
      <c r="O54" s="44"/>
      <c r="P54" s="45" t="s">
        <v>93</v>
      </c>
      <c r="Q54" s="44"/>
      <c r="R54" s="44"/>
      <c r="S54" s="45" t="s">
        <v>93</v>
      </c>
      <c r="T54" s="44"/>
      <c r="U54" s="44"/>
      <c r="V54" s="25"/>
      <c r="W54">
        <f t="shared" si="6"/>
        <v>2006</v>
      </c>
      <c r="X54" t="str">
        <f t="shared" si="7"/>
        <v>Q4</v>
      </c>
      <c r="Y54" s="58">
        <f>原系列05!B59/1000</f>
        <v>132.70179999999999</v>
      </c>
      <c r="Z54" s="58">
        <f>原系列05!C59/1000</f>
        <v>75.624100000000013</v>
      </c>
      <c r="AA54" s="58">
        <f>原系列05!F59/1000</f>
        <v>4.76</v>
      </c>
      <c r="AB54" s="58">
        <f>原系列05!G59/1000</f>
        <v>17.757300000000001</v>
      </c>
      <c r="AC54" s="58">
        <f>原系列05!H59/1000</f>
        <v>1.7570999999999999</v>
      </c>
      <c r="AD54" s="58">
        <f>原系列05!I59/1000</f>
        <v>22.944900000000001</v>
      </c>
      <c r="AE54" s="58">
        <f>原系列05!J59/1000</f>
        <v>6.4403999999999995</v>
      </c>
      <c r="AF54" s="58">
        <f>原系列05!K59/1000</f>
        <v>-1.5300000000000001E-2</v>
      </c>
      <c r="AG54" s="58">
        <f>原系列05!M59/1000</f>
        <v>20.8688</v>
      </c>
      <c r="AH54" s="58">
        <f>原系列05!N59/1000</f>
        <v>17.464299999999998</v>
      </c>
    </row>
    <row r="55" spans="10:38">
      <c r="J55" t="str">
        <f t="shared" ref="J55:J62" si="8">RIGHT(W55,2)</f>
        <v>07</v>
      </c>
      <c r="K55" t="str">
        <f t="shared" ref="K55:K62" si="9">X55</f>
        <v>Q1</v>
      </c>
      <c r="L55" s="44"/>
      <c r="M55" s="44"/>
      <c r="N55" s="44"/>
      <c r="O55" s="44"/>
      <c r="P55" s="45" t="s">
        <v>93</v>
      </c>
      <c r="Q55" s="44"/>
      <c r="R55" s="44"/>
      <c r="S55" s="45" t="s">
        <v>93</v>
      </c>
      <c r="T55" s="44"/>
      <c r="U55" s="44"/>
      <c r="V55" s="25"/>
      <c r="W55">
        <f t="shared" si="6"/>
        <v>2007</v>
      </c>
      <c r="X55" t="str">
        <f t="shared" si="7"/>
        <v>Q1</v>
      </c>
      <c r="Y55" s="58">
        <f>原系列05!B60/1000</f>
        <v>131.19379999999998</v>
      </c>
      <c r="Z55" s="58">
        <f>原系列05!C60/1000</f>
        <v>73.77239999999999</v>
      </c>
      <c r="AA55" s="58">
        <f>原系列05!F60/1000</f>
        <v>4.4198000000000004</v>
      </c>
      <c r="AB55" s="58">
        <f>原系列05!G60/1000</f>
        <v>21.827599999999997</v>
      </c>
      <c r="AC55" s="58">
        <f>原系列05!H60/1000</f>
        <v>-2.7265000000000001</v>
      </c>
      <c r="AD55" s="58">
        <f>原系列05!I60/1000</f>
        <v>23.8645</v>
      </c>
      <c r="AE55" s="58">
        <f>原系列05!J60/1000</f>
        <v>6.7151000000000005</v>
      </c>
      <c r="AF55" s="58">
        <f>原系列05!K60/1000</f>
        <v>5.7000000000000002E-3</v>
      </c>
      <c r="AG55" s="58">
        <f>原系列05!M60/1000</f>
        <v>20.560700000000001</v>
      </c>
      <c r="AH55" s="58">
        <f>原系列05!N60/1000</f>
        <v>17.1754</v>
      </c>
    </row>
    <row r="56" spans="10:38">
      <c r="J56" t="str">
        <f t="shared" si="8"/>
        <v>07</v>
      </c>
      <c r="K56" t="str">
        <f t="shared" si="9"/>
        <v>Q2</v>
      </c>
      <c r="L56" s="44"/>
      <c r="M56" s="44"/>
      <c r="N56" s="44"/>
      <c r="O56" s="44"/>
      <c r="P56" s="45" t="s">
        <v>93</v>
      </c>
      <c r="Q56" s="44"/>
      <c r="R56" s="44"/>
      <c r="S56" s="45" t="s">
        <v>93</v>
      </c>
      <c r="T56" s="44"/>
      <c r="U56" s="44"/>
      <c r="V56" s="25"/>
      <c r="W56">
        <f t="shared" si="6"/>
        <v>2007</v>
      </c>
      <c r="X56" t="str">
        <f t="shared" si="7"/>
        <v>Q2</v>
      </c>
      <c r="Y56" s="58">
        <f>原系列05!B61/1000</f>
        <v>127.91030000000001</v>
      </c>
      <c r="Z56" s="58">
        <f>原系列05!C61/1000</f>
        <v>72.994399999999999</v>
      </c>
      <c r="AA56" s="58">
        <f>原系列05!F61/1000</f>
        <v>4.2896999999999998</v>
      </c>
      <c r="AB56" s="58">
        <f>原系列05!G61/1000</f>
        <v>17.3064</v>
      </c>
      <c r="AC56" s="58">
        <f>原系列05!H61/1000</f>
        <v>2.1755999999999998</v>
      </c>
      <c r="AD56" s="58">
        <f>原系列05!I61/1000</f>
        <v>23.411300000000001</v>
      </c>
      <c r="AE56" s="58">
        <f>原系列05!J61/1000</f>
        <v>4.0466999999999995</v>
      </c>
      <c r="AF56" s="58">
        <f>原系列05!K61/1000</f>
        <v>1.72E-2</v>
      </c>
      <c r="AG56" s="58">
        <f>原系列05!M61/1000</f>
        <v>20.842599999999997</v>
      </c>
      <c r="AH56" s="58">
        <f>原系列05!N61/1000</f>
        <v>17.213000000000001</v>
      </c>
    </row>
    <row r="57" spans="10:38">
      <c r="J57" t="str">
        <f t="shared" si="8"/>
        <v>07</v>
      </c>
      <c r="K57" t="str">
        <f t="shared" si="9"/>
        <v>Q3</v>
      </c>
      <c r="L57" s="44"/>
      <c r="M57" s="44"/>
      <c r="N57" s="44"/>
      <c r="O57" s="44"/>
      <c r="P57" s="45" t="s">
        <v>93</v>
      </c>
      <c r="Q57" s="44"/>
      <c r="R57" s="44"/>
      <c r="S57" s="45" t="s">
        <v>93</v>
      </c>
      <c r="T57" s="44"/>
      <c r="U57" s="44"/>
      <c r="V57" s="25"/>
      <c r="W57">
        <f t="shared" si="6"/>
        <v>2007</v>
      </c>
      <c r="X57" t="str">
        <f t="shared" si="7"/>
        <v>Q3</v>
      </c>
      <c r="Y57" s="58">
        <f>原系列05!B62/1000</f>
        <v>129.71469999999999</v>
      </c>
      <c r="Z57" s="58">
        <f>原系列05!C62/1000</f>
        <v>74.375</v>
      </c>
      <c r="AA57" s="58">
        <f>原系列05!F62/1000</f>
        <v>4.2441000000000004</v>
      </c>
      <c r="AB57" s="58">
        <f>原系列05!G62/1000</f>
        <v>19.103000000000002</v>
      </c>
      <c r="AC57" s="58">
        <f>原系列05!H62/1000</f>
        <v>-2.9100000000000001E-2</v>
      </c>
      <c r="AD57" s="58">
        <f>原系列05!I62/1000</f>
        <v>22.858499999999999</v>
      </c>
      <c r="AE57" s="58">
        <f>原系列05!J62/1000</f>
        <v>4.6185</v>
      </c>
      <c r="AF57" s="58">
        <f>原系列05!K62/1000</f>
        <v>-5.9000000000000007E-3</v>
      </c>
      <c r="AG57" s="58">
        <f>原系列05!M62/1000</f>
        <v>21.782299999999999</v>
      </c>
      <c r="AH57" s="58">
        <f>原系列05!N62/1000</f>
        <v>17.269299999999998</v>
      </c>
      <c r="AJ57"/>
      <c r="AK57"/>
      <c r="AL57"/>
    </row>
    <row r="58" spans="10:38">
      <c r="J58" t="str">
        <f t="shared" si="8"/>
        <v>07</v>
      </c>
      <c r="K58" t="str">
        <f t="shared" si="9"/>
        <v>Q4</v>
      </c>
      <c r="L58" s="44"/>
      <c r="M58" s="44"/>
      <c r="N58" s="44"/>
      <c r="O58" s="44"/>
      <c r="P58" s="45" t="s">
        <v>93</v>
      </c>
      <c r="Q58" s="44"/>
      <c r="R58" s="44"/>
      <c r="S58" s="45" t="s">
        <v>93</v>
      </c>
      <c r="T58" s="44"/>
      <c r="U58" s="44"/>
      <c r="V58" s="25"/>
      <c r="W58">
        <f t="shared" si="6"/>
        <v>2007</v>
      </c>
      <c r="X58" t="str">
        <f t="shared" si="7"/>
        <v>Q4</v>
      </c>
      <c r="Y58" s="58">
        <f>原系列05!B63/1000</f>
        <v>134.86699999999999</v>
      </c>
      <c r="Z58" s="58">
        <f>原系列05!C63/1000</f>
        <v>75.921600000000012</v>
      </c>
      <c r="AA58" s="58">
        <f>原系列05!F63/1000</f>
        <v>3.6200999999999999</v>
      </c>
      <c r="AB58" s="58">
        <f>原系列05!G63/1000</f>
        <v>18.240500000000001</v>
      </c>
      <c r="AC58" s="58">
        <f>原系列05!H63/1000</f>
        <v>2.2046000000000001</v>
      </c>
      <c r="AD58" s="58">
        <f>原系列05!I63/1000</f>
        <v>23.3871</v>
      </c>
      <c r="AE58" s="58">
        <f>原系列05!J63/1000</f>
        <v>6.2545999999999999</v>
      </c>
      <c r="AF58" s="58">
        <f>原系列05!K63/1000</f>
        <v>-1.52E-2</v>
      </c>
      <c r="AG58" s="58">
        <f>原系列05!M63/1000</f>
        <v>22.9985</v>
      </c>
      <c r="AH58" s="58">
        <f>原系列05!N63/1000</f>
        <v>17.8965</v>
      </c>
      <c r="AJ58"/>
      <c r="AK58"/>
      <c r="AL58"/>
    </row>
    <row r="59" spans="10:38">
      <c r="J59" t="str">
        <f t="shared" si="8"/>
        <v>08</v>
      </c>
      <c r="K59" t="str">
        <f t="shared" si="9"/>
        <v>Q1</v>
      </c>
      <c r="L59" s="44"/>
      <c r="M59" s="44"/>
      <c r="N59" s="44"/>
      <c r="O59" s="44"/>
      <c r="P59" s="45" t="s">
        <v>93</v>
      </c>
      <c r="Q59" s="44"/>
      <c r="R59" s="44"/>
      <c r="S59" s="45" t="s">
        <v>93</v>
      </c>
      <c r="T59" s="44"/>
      <c r="U59" s="44"/>
      <c r="V59" s="25"/>
      <c r="W59">
        <f t="shared" si="6"/>
        <v>2008</v>
      </c>
      <c r="X59" t="str">
        <f t="shared" si="7"/>
        <v>Q1</v>
      </c>
      <c r="Y59" s="58">
        <f>原系列05!B64/1000</f>
        <v>132.97790000000001</v>
      </c>
      <c r="Z59" s="58">
        <f>原系列05!C64/1000</f>
        <v>74.152299999999997</v>
      </c>
      <c r="AA59" s="58">
        <f>原系列05!F64/1000</f>
        <v>3.5406999999999997</v>
      </c>
      <c r="AB59" s="58">
        <f>原系列05!G64/1000</f>
        <v>22.364900000000002</v>
      </c>
      <c r="AC59" s="58">
        <f>原系列05!H64/1000</f>
        <v>-2.5995999999999997</v>
      </c>
      <c r="AD59" s="58">
        <f>原系列05!I64/1000</f>
        <v>24.1692</v>
      </c>
      <c r="AE59" s="58">
        <f>原系列05!J64/1000</f>
        <v>6.3422000000000001</v>
      </c>
      <c r="AF59" s="58">
        <f>原系列05!K64/1000</f>
        <v>3.6299999999999999E-2</v>
      </c>
      <c r="AG59" s="58">
        <f>原系列05!M64/1000</f>
        <v>22.7638</v>
      </c>
      <c r="AH59" s="58">
        <f>原系列05!N64/1000</f>
        <v>17.6967</v>
      </c>
      <c r="AJ59" t="s">
        <v>174</v>
      </c>
      <c r="AK59"/>
      <c r="AL59"/>
    </row>
    <row r="60" spans="10:38">
      <c r="J60" t="str">
        <f t="shared" si="8"/>
        <v>08</v>
      </c>
      <c r="K60" t="str">
        <f t="shared" si="9"/>
        <v>Q2</v>
      </c>
      <c r="L60" s="44"/>
      <c r="M60" s="44"/>
      <c r="N60" s="44"/>
      <c r="O60" s="44"/>
      <c r="P60" s="45" t="s">
        <v>93</v>
      </c>
      <c r="Q60" s="44"/>
      <c r="R60" s="44"/>
      <c r="S60" s="45" t="s">
        <v>93</v>
      </c>
      <c r="T60" s="44"/>
      <c r="U60" s="44"/>
      <c r="V60" s="25"/>
      <c r="W60">
        <f t="shared" si="6"/>
        <v>2008</v>
      </c>
      <c r="X60" t="str">
        <f t="shared" si="7"/>
        <v>Q2</v>
      </c>
      <c r="Y60" s="58">
        <f>原系列05!B65/1000</f>
        <v>127.76430000000001</v>
      </c>
      <c r="Z60" s="58">
        <f>原系列05!C65/1000</f>
        <v>72.115899999999996</v>
      </c>
      <c r="AA60" s="58">
        <f>原系列05!F65/1000</f>
        <v>3.6661999999999999</v>
      </c>
      <c r="AB60" s="58">
        <f>原系列05!G65/1000</f>
        <v>17.352700000000002</v>
      </c>
      <c r="AC60" s="58">
        <f>原系列05!H65/1000</f>
        <v>2.3698999999999999</v>
      </c>
      <c r="AD60" s="58">
        <f>原系列05!I65/1000</f>
        <v>23.265000000000001</v>
      </c>
      <c r="AE60" s="58">
        <f>原系列05!J65/1000</f>
        <v>3.7010000000000001</v>
      </c>
      <c r="AF60" s="58">
        <f>原系列05!K65/1000</f>
        <v>1.0999999999999999E-2</v>
      </c>
      <c r="AG60" s="58">
        <f>原系列05!M65/1000</f>
        <v>22.056900000000002</v>
      </c>
      <c r="AH60" s="58">
        <f>原系列05!N65/1000</f>
        <v>16.911900000000003</v>
      </c>
      <c r="AJ60" s="31"/>
      <c r="AK60" s="32">
        <v>0.25</v>
      </c>
      <c r="AL60" s="32">
        <v>-0.3</v>
      </c>
    </row>
    <row r="61" spans="10:38">
      <c r="J61" t="str">
        <f t="shared" si="8"/>
        <v>08</v>
      </c>
      <c r="K61" t="str">
        <f t="shared" si="9"/>
        <v>Q3</v>
      </c>
      <c r="L61" s="44"/>
      <c r="M61" s="44"/>
      <c r="N61" s="44"/>
      <c r="O61" s="44"/>
      <c r="P61" s="45" t="s">
        <v>93</v>
      </c>
      <c r="Q61" s="44"/>
      <c r="R61" s="44"/>
      <c r="S61" s="45" t="s">
        <v>93</v>
      </c>
      <c r="T61" s="44"/>
      <c r="U61" s="44"/>
      <c r="V61" s="25"/>
      <c r="W61">
        <f t="shared" si="6"/>
        <v>2008</v>
      </c>
      <c r="X61" t="str">
        <f t="shared" si="7"/>
        <v>Q3</v>
      </c>
      <c r="Y61" s="58">
        <f>原系列05!B66/1000</f>
        <v>128.9032</v>
      </c>
      <c r="Z61" s="58">
        <f>原系列05!C66/1000</f>
        <v>73.751100000000008</v>
      </c>
      <c r="AA61" s="58">
        <f>原系列05!F66/1000</f>
        <v>4.1310000000000002</v>
      </c>
      <c r="AB61" s="58">
        <f>原系列05!G66/1000</f>
        <v>18.7425</v>
      </c>
      <c r="AC61" s="58">
        <f>原系列05!H66/1000</f>
        <v>-0.25650000000000001</v>
      </c>
      <c r="AD61" s="58">
        <f>原系列05!I66/1000</f>
        <v>22.749599999999997</v>
      </c>
      <c r="AE61" s="58">
        <f>原系列05!J66/1000</f>
        <v>4.3028999999999993</v>
      </c>
      <c r="AF61" s="58">
        <f>原系列05!K66/1000</f>
        <v>-1.23E-2</v>
      </c>
      <c r="AG61" s="58">
        <f>原系列05!M66/1000</f>
        <v>22.68</v>
      </c>
      <c r="AH61" s="58">
        <f>原系列05!N66/1000</f>
        <v>17.2239</v>
      </c>
      <c r="AJ61" s="31"/>
      <c r="AK61" s="32">
        <v>0.25</v>
      </c>
      <c r="AL61" s="32">
        <v>-0.3</v>
      </c>
    </row>
    <row r="62" spans="10:38">
      <c r="J62" t="str">
        <f t="shared" si="8"/>
        <v>08</v>
      </c>
      <c r="K62" t="str">
        <f t="shared" si="9"/>
        <v>Q4</v>
      </c>
      <c r="L62" s="44"/>
      <c r="M62" s="44"/>
      <c r="N62" s="44"/>
      <c r="O62" s="44"/>
      <c r="P62" s="45" t="s">
        <v>93</v>
      </c>
      <c r="Q62" s="44"/>
      <c r="R62" s="44"/>
      <c r="S62" s="45" t="s">
        <v>93</v>
      </c>
      <c r="T62" s="44"/>
      <c r="U62" s="44"/>
      <c r="V62" s="25"/>
      <c r="W62">
        <f t="shared" si="6"/>
        <v>2008</v>
      </c>
      <c r="X62" t="str">
        <f t="shared" si="7"/>
        <v>Q4</v>
      </c>
      <c r="Y62" s="58">
        <f>原系列05!B67/1000</f>
        <v>128.5855</v>
      </c>
      <c r="Z62" s="58">
        <f>原系列05!C67/1000</f>
        <v>74.293499999999995</v>
      </c>
      <c r="AA62" s="58">
        <f>原系列05!F67/1000</f>
        <v>4.1387999999999998</v>
      </c>
      <c r="AB62" s="58">
        <f>原系列05!G67/1000</f>
        <v>16.047799999999999</v>
      </c>
      <c r="AC62" s="58">
        <f>原系列05!H67/1000</f>
        <v>3.2258</v>
      </c>
      <c r="AD62" s="58">
        <f>原系列05!I67/1000</f>
        <v>23.2196</v>
      </c>
      <c r="AE62" s="58">
        <f>原系列05!J67/1000</f>
        <v>5.6861999999999995</v>
      </c>
      <c r="AF62" s="58">
        <f>原系列05!K67/1000</f>
        <v>2.4300000000000002E-2</v>
      </c>
      <c r="AG62" s="58">
        <f>原系列05!M67/1000</f>
        <v>19.904499999999999</v>
      </c>
      <c r="AH62" s="58">
        <f>原系列05!N67/1000</f>
        <v>17.962199999999999</v>
      </c>
      <c r="AJ62" s="31"/>
      <c r="AK62" s="32">
        <v>0.25</v>
      </c>
      <c r="AL62" s="32">
        <v>-0.3</v>
      </c>
    </row>
    <row r="63" spans="10:38">
      <c r="J63" t="str">
        <f>RIGHT(W63,2)</f>
        <v>09</v>
      </c>
      <c r="K63" t="str">
        <f>X63</f>
        <v>Q1</v>
      </c>
      <c r="L63" s="44"/>
      <c r="M63" s="44"/>
      <c r="N63" s="44"/>
      <c r="O63" s="44"/>
      <c r="P63" s="45" t="s">
        <v>93</v>
      </c>
      <c r="Q63" s="44"/>
      <c r="R63" s="44"/>
      <c r="S63" s="45" t="s">
        <v>93</v>
      </c>
      <c r="T63" s="44"/>
      <c r="U63" s="44"/>
      <c r="V63" s="25"/>
      <c r="W63">
        <f t="shared" si="6"/>
        <v>2009</v>
      </c>
      <c r="X63" t="str">
        <f t="shared" si="7"/>
        <v>Q1</v>
      </c>
      <c r="Y63" s="58">
        <f>原系列05!B68/1000</f>
        <v>120.54169999999999</v>
      </c>
      <c r="Z63" s="58">
        <f>原系列05!C68/1000</f>
        <v>71.285300000000007</v>
      </c>
      <c r="AA63" s="58">
        <f>原系列05!F68/1000</f>
        <v>3.5836000000000001</v>
      </c>
      <c r="AB63" s="58">
        <f>原系列05!G68/1000</f>
        <v>18.933499999999999</v>
      </c>
      <c r="AC63" s="58">
        <f>原系列05!H68/1000</f>
        <v>-3.5255000000000001</v>
      </c>
      <c r="AD63" s="58">
        <f>原系列05!I68/1000</f>
        <v>24.204000000000001</v>
      </c>
      <c r="AE63" s="58">
        <f>原系列05!J68/1000</f>
        <v>6.1563999999999997</v>
      </c>
      <c r="AF63" s="58">
        <f>原系列05!K68/1000</f>
        <v>1.1300000000000001E-2</v>
      </c>
      <c r="AG63" s="58">
        <f>原系列05!M68/1000</f>
        <v>14.363299999999999</v>
      </c>
      <c r="AH63" s="58">
        <f>原系列05!N68/1000</f>
        <v>14.653799999999999</v>
      </c>
      <c r="AJ63" s="31" t="s">
        <v>135</v>
      </c>
      <c r="AK63" s="32">
        <v>0.25</v>
      </c>
      <c r="AL63" s="32">
        <v>-0.3</v>
      </c>
    </row>
    <row r="64" spans="10:38">
      <c r="J64" t="str">
        <f>RIGHT(W64,2)</f>
        <v>09</v>
      </c>
      <c r="K64" t="str">
        <f>X64</f>
        <v>Q2</v>
      </c>
      <c r="L64" s="44"/>
      <c r="M64" s="44"/>
      <c r="N64" s="44"/>
      <c r="O64" s="44"/>
      <c r="P64" s="45" t="s">
        <v>93</v>
      </c>
      <c r="Q64" s="44"/>
      <c r="R64" s="44"/>
      <c r="S64" s="45" t="s">
        <v>93</v>
      </c>
      <c r="T64" s="44"/>
      <c r="U64" s="44"/>
      <c r="V64" s="25"/>
      <c r="W64">
        <f t="shared" si="6"/>
        <v>2009</v>
      </c>
      <c r="X64" t="str">
        <f t="shared" si="7"/>
        <v>Q2</v>
      </c>
      <c r="Y64" s="58">
        <f>原系列05!B69/1000</f>
        <v>119.3394</v>
      </c>
      <c r="Z64" s="58">
        <f>原系列05!C69/1000</f>
        <v>71.599899999999991</v>
      </c>
      <c r="AA64" s="58">
        <f>原系列05!F69/1000</f>
        <v>3.1345000000000001</v>
      </c>
      <c r="AB64" s="58">
        <f>原系列05!G69/1000</f>
        <v>14.3371</v>
      </c>
      <c r="AC64" s="58">
        <f>原系列05!H69/1000</f>
        <v>0.30280000000000001</v>
      </c>
      <c r="AD64" s="58">
        <f>原系列05!I69/1000</f>
        <v>23.765900000000002</v>
      </c>
      <c r="AE64" s="58">
        <f>原系列05!J69/1000</f>
        <v>4.1558000000000002</v>
      </c>
      <c r="AF64" s="58">
        <f>原系列05!K69/1000</f>
        <v>-1.14E-2</v>
      </c>
      <c r="AG64" s="58">
        <f>原系列05!M69/1000</f>
        <v>15.5168</v>
      </c>
      <c r="AH64" s="58">
        <f>原系列05!N69/1000</f>
        <v>13.8697</v>
      </c>
    </row>
    <row r="65" spans="10:38">
      <c r="J65" t="str">
        <f>RIGHT(W65,2)</f>
        <v>09</v>
      </c>
      <c r="K65" t="str">
        <f>X65</f>
        <v>Q3</v>
      </c>
      <c r="L65" s="44"/>
      <c r="M65" s="44"/>
      <c r="N65" s="44"/>
      <c r="O65" s="44"/>
      <c r="P65" s="45" t="s">
        <v>93</v>
      </c>
      <c r="Q65" s="44"/>
      <c r="R65" s="44"/>
      <c r="S65" s="45" t="s">
        <v>93</v>
      </c>
      <c r="T65" s="44"/>
      <c r="U65" s="44"/>
      <c r="V65" s="25"/>
      <c r="W65">
        <f t="shared" si="6"/>
        <v>2009</v>
      </c>
      <c r="X65" t="str">
        <f t="shared" si="7"/>
        <v>Q3</v>
      </c>
      <c r="Y65" s="58">
        <f>原系列05!B70/1000</f>
        <v>121.7317</v>
      </c>
      <c r="Z65" s="58">
        <f>原系列05!C70/1000</f>
        <v>73.5227</v>
      </c>
      <c r="AA65" s="58">
        <f>原系列05!F70/1000</f>
        <v>3.1404000000000001</v>
      </c>
      <c r="AB65" s="58">
        <f>原系列05!G70/1000</f>
        <v>15.815</v>
      </c>
      <c r="AC65" s="58">
        <f>原系列05!H70/1000</f>
        <v>-1.7602</v>
      </c>
      <c r="AD65" s="58">
        <f>原系列05!I70/1000</f>
        <v>23.532</v>
      </c>
      <c r="AE65" s="58">
        <f>原系列05!J70/1000</f>
        <v>4.7762000000000002</v>
      </c>
      <c r="AF65" s="58">
        <f>原系列05!K70/1000</f>
        <v>-3.2600000000000004E-2</v>
      </c>
      <c r="AG65" s="58">
        <f>原系列05!M70/1000</f>
        <v>17.451499999999999</v>
      </c>
      <c r="AH65" s="58">
        <f>原系列05!N70/1000</f>
        <v>14.8415</v>
      </c>
    </row>
    <row r="66" spans="10:38">
      <c r="J66" t="str">
        <f>RIGHT(W66,2)</f>
        <v>09</v>
      </c>
      <c r="K66" t="str">
        <f>X66</f>
        <v>Q4</v>
      </c>
      <c r="L66" s="44"/>
      <c r="M66" s="44"/>
      <c r="N66" s="44"/>
      <c r="O66" s="44"/>
      <c r="P66" s="45" t="s">
        <v>93</v>
      </c>
      <c r="Q66" s="44"/>
      <c r="R66" s="44"/>
      <c r="S66" s="45" t="s">
        <v>93</v>
      </c>
      <c r="T66" s="44"/>
      <c r="U66" s="44"/>
      <c r="V66" s="25"/>
      <c r="W66">
        <f t="shared" si="6"/>
        <v>2009</v>
      </c>
      <c r="X66" t="str">
        <f t="shared" si="7"/>
        <v>Q4</v>
      </c>
      <c r="Y66" s="58">
        <f>原系列05!B71/1000</f>
        <v>127.9756</v>
      </c>
      <c r="Z66" s="58">
        <f>原系列05!C71/1000</f>
        <v>75.933899999999994</v>
      </c>
      <c r="AA66" s="58">
        <f>原系列05!F71/1000</f>
        <v>3.0450999999999997</v>
      </c>
      <c r="AB66" s="58">
        <f>原系列05!G71/1000</f>
        <v>14.7681</v>
      </c>
      <c r="AC66" s="58">
        <f>原系列05!H71/1000</f>
        <v>5.5200000000000006E-2</v>
      </c>
      <c r="AD66" s="58">
        <f>原系列05!I71/1000</f>
        <v>24.0229</v>
      </c>
      <c r="AE66" s="58">
        <f>原系列05!J71/1000</f>
        <v>6.3468999999999998</v>
      </c>
      <c r="AF66" s="58">
        <f>原系列05!K71/1000</f>
        <v>-4.0000000000000001E-3</v>
      </c>
      <c r="AG66" s="58">
        <f>原系列05!M71/1000</f>
        <v>18.9254</v>
      </c>
      <c r="AH66" s="58">
        <f>原系列05!N71/1000</f>
        <v>15.464</v>
      </c>
    </row>
    <row r="67" spans="10:38">
      <c r="J67" t="str">
        <f t="shared" ref="J67:J70" si="10">RIGHT(W67,2)</f>
        <v>10</v>
      </c>
      <c r="K67" t="str">
        <f t="shared" ref="K67:K70" si="11">X67</f>
        <v>Q1</v>
      </c>
      <c r="L67" s="44"/>
      <c r="M67" s="44"/>
      <c r="N67" s="44"/>
      <c r="O67" s="44"/>
      <c r="P67" s="45" t="s">
        <v>93</v>
      </c>
      <c r="Q67" s="44"/>
      <c r="R67" s="44"/>
      <c r="S67" s="45" t="s">
        <v>93</v>
      </c>
      <c r="T67" s="44"/>
      <c r="U67" s="44"/>
      <c r="V67" s="25"/>
      <c r="W67">
        <f t="shared" si="6"/>
        <v>2010</v>
      </c>
      <c r="X67" t="str">
        <f t="shared" si="7"/>
        <v>Q1</v>
      </c>
      <c r="Y67" s="58">
        <f>原系列05!B72/1000</f>
        <v>126.45110000000001</v>
      </c>
      <c r="Z67" s="58">
        <f>原系列05!C72/1000</f>
        <v>73.976199999999992</v>
      </c>
      <c r="AA67" s="58">
        <f>原系列05!F72/1000</f>
        <v>2.9476</v>
      </c>
      <c r="AB67" s="58">
        <f>原系列05!G72/1000</f>
        <v>17.596</v>
      </c>
      <c r="AC67" s="58">
        <f>原系列05!H72/1000</f>
        <v>-3.6386999999999996</v>
      </c>
      <c r="AD67" s="58">
        <f>原系列05!I72/1000</f>
        <v>24.630400000000002</v>
      </c>
      <c r="AE67" s="58">
        <f>原系列05!J72/1000</f>
        <v>6.8456000000000001</v>
      </c>
      <c r="AF67" s="58">
        <f>原系列05!K72/1000</f>
        <v>1.89E-2</v>
      </c>
      <c r="AG67" s="58">
        <f>原系列05!M72/1000</f>
        <v>19.4544</v>
      </c>
      <c r="AH67" s="58">
        <f>原系列05!N72/1000</f>
        <v>15.454000000000001</v>
      </c>
    </row>
    <row r="68" spans="10:38">
      <c r="J68" t="str">
        <f t="shared" si="10"/>
        <v>10</v>
      </c>
      <c r="K68" t="str">
        <f t="shared" si="11"/>
        <v>Q2</v>
      </c>
      <c r="L68" s="44"/>
      <c r="M68" s="44"/>
      <c r="N68" s="44"/>
      <c r="O68" s="44"/>
      <c r="P68" s="45" t="s">
        <v>93</v>
      </c>
      <c r="Q68" s="44"/>
      <c r="R68" s="44"/>
      <c r="S68" s="45" t="s">
        <v>93</v>
      </c>
      <c r="T68" s="44"/>
      <c r="U68" s="44"/>
      <c r="V68" s="25"/>
      <c r="W68">
        <f t="shared" si="6"/>
        <v>2010</v>
      </c>
      <c r="X68" t="str">
        <f t="shared" si="7"/>
        <v>Q2</v>
      </c>
      <c r="Y68" s="58">
        <f>原系列05!B73/1000</f>
        <v>124.64880000000001</v>
      </c>
      <c r="Z68" s="58">
        <f>原系列05!C73/1000</f>
        <v>73.092799999999997</v>
      </c>
      <c r="AA68" s="58">
        <f>原系列05!F73/1000</f>
        <v>2.9054000000000002</v>
      </c>
      <c r="AB68" s="58">
        <f>原系列05!G73/1000</f>
        <v>14.715399999999999</v>
      </c>
      <c r="AC68" s="58">
        <f>原系列05!H73/1000</f>
        <v>1.2864</v>
      </c>
      <c r="AD68" s="58">
        <f>原系列05!I73/1000</f>
        <v>24.383800000000001</v>
      </c>
      <c r="AE68" s="58">
        <f>原系列05!J73/1000</f>
        <v>4.0552999999999999</v>
      </c>
      <c r="AF68" s="58">
        <f>原系列05!K73/1000</f>
        <v>-1.1699999999999999E-2</v>
      </c>
      <c r="AG68" s="58">
        <f>原系列05!M73/1000</f>
        <v>20.2926</v>
      </c>
      <c r="AH68" s="58">
        <f>原系列05!N73/1000</f>
        <v>16.071899999999999</v>
      </c>
    </row>
    <row r="69" spans="10:38">
      <c r="J69" t="str">
        <f t="shared" si="10"/>
        <v>10</v>
      </c>
      <c r="K69" t="str">
        <f t="shared" si="11"/>
        <v>Q3</v>
      </c>
      <c r="L69" s="44"/>
      <c r="M69" s="44"/>
      <c r="N69" s="44"/>
      <c r="O69" s="44"/>
      <c r="P69" s="45" t="s">
        <v>93</v>
      </c>
      <c r="Q69" s="44"/>
      <c r="R69" s="44"/>
      <c r="S69" s="45" t="s">
        <v>93</v>
      </c>
      <c r="T69" s="44"/>
      <c r="U69" s="44"/>
      <c r="V69" s="25"/>
      <c r="W69">
        <f t="shared" si="6"/>
        <v>2010</v>
      </c>
      <c r="X69" t="str">
        <f t="shared" si="7"/>
        <v>Q3</v>
      </c>
      <c r="Y69" s="58">
        <f>原系列05!B74/1000</f>
        <v>129.04679999999999</v>
      </c>
      <c r="Z69" s="58">
        <f>原系列05!C74/1000</f>
        <v>76.13069999999999</v>
      </c>
      <c r="AA69" s="58">
        <f>原系列05!F74/1000</f>
        <v>3.1663999999999999</v>
      </c>
      <c r="AB69" s="58">
        <f>原系列05!G74/1000</f>
        <v>16.5517</v>
      </c>
      <c r="AC69" s="58">
        <f>原系列05!H74/1000</f>
        <v>0.1409</v>
      </c>
      <c r="AD69" s="58">
        <f>原系列05!I74/1000</f>
        <v>23.8933</v>
      </c>
      <c r="AE69" s="58">
        <f>原系列05!J74/1000</f>
        <v>4.7621000000000002</v>
      </c>
      <c r="AF69" s="58">
        <f>原系列05!K74/1000</f>
        <v>-5.96E-2</v>
      </c>
      <c r="AG69" s="58">
        <f>原系列05!M74/1000</f>
        <v>21.198700000000002</v>
      </c>
      <c r="AH69" s="58">
        <f>原系列05!N74/1000</f>
        <v>16.7089</v>
      </c>
    </row>
    <row r="70" spans="10:38">
      <c r="J70" t="str">
        <f t="shared" si="10"/>
        <v>10</v>
      </c>
      <c r="K70" t="str">
        <f t="shared" si="11"/>
        <v>Q4</v>
      </c>
      <c r="L70" s="44"/>
      <c r="M70" s="44"/>
      <c r="N70" s="44"/>
      <c r="O70" s="44"/>
      <c r="P70" s="45" t="s">
        <v>93</v>
      </c>
      <c r="Q70" s="44"/>
      <c r="R70" s="44"/>
      <c r="S70" s="45" t="s">
        <v>93</v>
      </c>
      <c r="T70" s="44"/>
      <c r="U70" s="44"/>
      <c r="V70" s="25"/>
      <c r="W70">
        <f t="shared" si="6"/>
        <v>2010</v>
      </c>
      <c r="X70" t="str">
        <f t="shared" si="7"/>
        <v>Q4</v>
      </c>
      <c r="Y70" s="58">
        <f>原系列05!B75/1000</f>
        <v>132.2175</v>
      </c>
      <c r="Z70" s="58">
        <f>原系列05!C75/1000</f>
        <v>77.235799999999998</v>
      </c>
      <c r="AA70" s="58">
        <f>原系列05!F75/1000</f>
        <v>3.306</v>
      </c>
      <c r="AB70" s="58">
        <f>原系列05!G75/1000</f>
        <v>15.212200000000001</v>
      </c>
      <c r="AC70" s="58">
        <f>原系列05!H75/1000</f>
        <v>1.6593</v>
      </c>
      <c r="AD70" s="58">
        <f>原系列05!I75/1000</f>
        <v>24.427599999999998</v>
      </c>
      <c r="AE70" s="58">
        <f>原系列05!J75/1000</f>
        <v>5.9121000000000006</v>
      </c>
      <c r="AF70" s="58">
        <f>原系列05!K75/1000</f>
        <v>-1.1300000000000001E-2</v>
      </c>
      <c r="AG70" s="58">
        <f>原系列05!M75/1000</f>
        <v>21.453299999999999</v>
      </c>
      <c r="AH70" s="58">
        <f>原系列05!N75/1000</f>
        <v>17.1035</v>
      </c>
    </row>
    <row r="71" spans="10:38">
      <c r="J71" t="str">
        <f t="shared" ref="J71:J78" si="12">RIGHT(W71,2)</f>
        <v>11</v>
      </c>
      <c r="K71" t="str">
        <f t="shared" ref="K71:K78" si="13">X71</f>
        <v>Q1</v>
      </c>
      <c r="L71" s="44"/>
      <c r="M71" s="44"/>
      <c r="N71" s="44"/>
      <c r="O71" s="44"/>
      <c r="P71" s="45" t="s">
        <v>93</v>
      </c>
      <c r="Q71" s="44"/>
      <c r="R71" s="44"/>
      <c r="S71" s="45" t="s">
        <v>93</v>
      </c>
      <c r="T71" s="44"/>
      <c r="U71" s="44"/>
      <c r="V71" s="25"/>
      <c r="W71">
        <f t="shared" si="6"/>
        <v>2011</v>
      </c>
      <c r="X71" t="str">
        <f t="shared" si="7"/>
        <v>Q1</v>
      </c>
      <c r="Y71" s="58">
        <f>原系列05!B76/1000</f>
        <v>126.5093</v>
      </c>
      <c r="Z71" s="58">
        <f>原系列05!C76/1000</f>
        <v>73.261399999999995</v>
      </c>
      <c r="AA71" s="58">
        <f>原系列05!F76/1000</f>
        <v>3.1558000000000002</v>
      </c>
      <c r="AB71" s="58">
        <f>原系列05!G76/1000</f>
        <v>18.396999999999998</v>
      </c>
      <c r="AC71" s="58">
        <f>原系列05!H76/1000</f>
        <v>-3.1305000000000001</v>
      </c>
      <c r="AD71" s="58">
        <f>原系列05!I76/1000</f>
        <v>25.1816</v>
      </c>
      <c r="AE71" s="58">
        <f>原系列05!J76/1000</f>
        <v>5.9848999999999997</v>
      </c>
      <c r="AF71" s="58">
        <f>原系列05!K76/1000</f>
        <v>-9.1999999999999998E-3</v>
      </c>
      <c r="AG71" s="58">
        <f>原系列05!M76/1000</f>
        <v>20.6677</v>
      </c>
      <c r="AH71" s="58">
        <f>原系列05!N76/1000</f>
        <v>16.8795</v>
      </c>
    </row>
    <row r="72" spans="10:38">
      <c r="J72" t="str">
        <f t="shared" si="12"/>
        <v>11</v>
      </c>
      <c r="K72" t="str">
        <f t="shared" si="13"/>
        <v>Q2</v>
      </c>
      <c r="L72" s="44"/>
      <c r="M72" s="44"/>
      <c r="N72" s="44"/>
      <c r="O72" s="44"/>
      <c r="P72" s="45" t="s">
        <v>93</v>
      </c>
      <c r="Q72" s="44"/>
      <c r="R72" s="44"/>
      <c r="S72" s="45" t="s">
        <v>93</v>
      </c>
      <c r="T72" s="44"/>
      <c r="U72" s="44"/>
      <c r="V72" s="25"/>
      <c r="W72">
        <f t="shared" si="6"/>
        <v>2011</v>
      </c>
      <c r="X72" t="str">
        <f t="shared" si="7"/>
        <v>Q2</v>
      </c>
      <c r="Y72" s="58">
        <f>原系列05!B77/1000</f>
        <v>122.79469999999999</v>
      </c>
      <c r="Z72" s="58">
        <f>原系列05!C77/1000</f>
        <v>73.285399999999996</v>
      </c>
      <c r="AA72" s="58">
        <f>原系列05!F77/1000</f>
        <v>2.9920999999999998</v>
      </c>
      <c r="AB72" s="58">
        <f>原系列05!G77/1000</f>
        <v>14.757100000000001</v>
      </c>
      <c r="AC72" s="58">
        <f>原系列05!H77/1000</f>
        <v>0.67610000000000003</v>
      </c>
      <c r="AD72" s="58">
        <f>原系列05!I77/1000</f>
        <v>24.6616</v>
      </c>
      <c r="AE72" s="58">
        <f>原系列05!J77/1000</f>
        <v>3.9073000000000002</v>
      </c>
      <c r="AF72" s="58">
        <f>原系列05!K77/1000</f>
        <v>1.2E-2</v>
      </c>
      <c r="AG72" s="58">
        <f>原系列05!M77/1000</f>
        <v>19.176599999999997</v>
      </c>
      <c r="AH72" s="58">
        <f>原系列05!N77/1000</f>
        <v>16.649999999999999</v>
      </c>
    </row>
    <row r="73" spans="10:38">
      <c r="J73" t="str">
        <f t="shared" si="12"/>
        <v>11</v>
      </c>
      <c r="K73" t="str">
        <f t="shared" si="13"/>
        <v>Q3</v>
      </c>
      <c r="L73" s="44"/>
      <c r="M73" s="44"/>
      <c r="N73" s="44"/>
      <c r="O73" s="44"/>
      <c r="P73" s="45" t="s">
        <v>93</v>
      </c>
      <c r="Q73" s="44"/>
      <c r="R73" s="44"/>
      <c r="S73" s="45" t="s">
        <v>93</v>
      </c>
      <c r="T73" s="44"/>
      <c r="U73" s="44"/>
      <c r="V73" s="25"/>
      <c r="W73">
        <f t="shared" si="6"/>
        <v>2011</v>
      </c>
      <c r="X73" t="str">
        <f t="shared" si="7"/>
        <v>Q3</v>
      </c>
      <c r="Y73" s="58">
        <f>原系列05!B78/1000</f>
        <v>128.399</v>
      </c>
      <c r="Z73" s="58">
        <f>原系列05!C78/1000</f>
        <v>76.444399999999987</v>
      </c>
      <c r="AA73" s="58">
        <f>原系列05!F78/1000</f>
        <v>3.4093</v>
      </c>
      <c r="AB73" s="58">
        <f>原系列05!G78/1000</f>
        <v>16.6449</v>
      </c>
      <c r="AC73" s="58">
        <f>原系列05!H78/1000</f>
        <v>-0.29430000000000001</v>
      </c>
      <c r="AD73" s="58">
        <f>原系列05!I78/1000</f>
        <v>24.084599999999998</v>
      </c>
      <c r="AE73" s="58">
        <f>原系列05!J78/1000</f>
        <v>4.4828999999999999</v>
      </c>
      <c r="AF73" s="58">
        <f>原系列05!K78/1000</f>
        <v>5.0000000000000001E-4</v>
      </c>
      <c r="AG73" s="58">
        <f>原系列05!M78/1000</f>
        <v>21.367900000000002</v>
      </c>
      <c r="AH73" s="58">
        <f>原系列05!N78/1000</f>
        <v>17.576000000000001</v>
      </c>
    </row>
    <row r="74" spans="10:38">
      <c r="J74" t="str">
        <f t="shared" si="12"/>
        <v>11</v>
      </c>
      <c r="K74" t="str">
        <f t="shared" si="13"/>
        <v>Q4</v>
      </c>
      <c r="L74" s="44"/>
      <c r="M74" s="44"/>
      <c r="N74" s="44"/>
      <c r="O74" s="44"/>
      <c r="P74" s="45" t="s">
        <v>93</v>
      </c>
      <c r="Q74" s="44"/>
      <c r="R74" s="44"/>
      <c r="S74" s="45" t="s">
        <v>93</v>
      </c>
      <c r="T74" s="44"/>
      <c r="U74" s="44"/>
      <c r="V74" s="25"/>
      <c r="W74">
        <f t="shared" si="6"/>
        <v>2011</v>
      </c>
      <c r="X74" t="str">
        <f t="shared" si="7"/>
        <v>Q4</v>
      </c>
      <c r="Y74" s="58">
        <f>原系列05!B79/1000</f>
        <v>132.3416</v>
      </c>
      <c r="Z74" s="58">
        <f>原系列05!C79/1000</f>
        <v>78.227800000000002</v>
      </c>
      <c r="AA74" s="58">
        <f>原系列05!F79/1000</f>
        <v>3.3973</v>
      </c>
      <c r="AB74" s="58">
        <f>原系列05!G79/1000</f>
        <v>16.899099999999997</v>
      </c>
      <c r="AC74" s="58">
        <f>原系列05!H79/1000</f>
        <v>0.93679999999999997</v>
      </c>
      <c r="AD74" s="58">
        <f>原系列05!I79/1000</f>
        <v>24.608900000000002</v>
      </c>
      <c r="AE74" s="58">
        <f>原系列05!J79/1000</f>
        <v>5.4218000000000002</v>
      </c>
      <c r="AF74" s="58">
        <f>原系列05!K79/1000</f>
        <v>5.7999999999999996E-3</v>
      </c>
      <c r="AG74" s="58">
        <f>原系列05!M79/1000</f>
        <v>20.894200000000001</v>
      </c>
      <c r="AH74" s="58">
        <f>原系列05!N79/1000</f>
        <v>18.093400000000003</v>
      </c>
    </row>
    <row r="75" spans="10:38">
      <c r="J75" t="str">
        <f t="shared" si="12"/>
        <v>12</v>
      </c>
      <c r="K75" t="str">
        <f t="shared" si="13"/>
        <v>Q1</v>
      </c>
      <c r="L75" s="44"/>
      <c r="M75" s="44"/>
      <c r="N75" s="44"/>
      <c r="O75" s="44"/>
      <c r="P75" s="45" t="s">
        <v>93</v>
      </c>
      <c r="Q75" s="44"/>
      <c r="R75" s="44"/>
      <c r="S75" s="45" t="s">
        <v>93</v>
      </c>
      <c r="T75" s="44"/>
      <c r="U75" s="44"/>
      <c r="V75" s="25"/>
      <c r="W75">
        <f t="shared" si="6"/>
        <v>2012</v>
      </c>
      <c r="X75" t="str">
        <f t="shared" si="7"/>
        <v>Q1</v>
      </c>
      <c r="Y75" s="58">
        <f>原系列05!B80/1000</f>
        <v>130.8801</v>
      </c>
      <c r="Z75" s="58">
        <f>原系列05!C80/1000</f>
        <v>76.017099999999999</v>
      </c>
      <c r="AA75" s="58">
        <f>原系列05!F80/1000</f>
        <v>3.1375000000000002</v>
      </c>
      <c r="AB75" s="58">
        <f>原系列05!G80/1000</f>
        <v>19.7042</v>
      </c>
      <c r="AC75" s="58">
        <f>原系列05!H80/1000</f>
        <v>-2.6395999999999997</v>
      </c>
      <c r="AD75" s="58">
        <f>原系列05!I80/1000</f>
        <v>25.712900000000001</v>
      </c>
      <c r="AE75" s="58">
        <f>原系列05!J80/1000</f>
        <v>6.2423000000000002</v>
      </c>
      <c r="AF75" s="58">
        <f>原系列05!K80/1000</f>
        <v>1.72E-2</v>
      </c>
      <c r="AG75" s="58">
        <f>原系列05!M80/1000</f>
        <v>20.8675</v>
      </c>
      <c r="AH75" s="58">
        <f>原系列05!N80/1000</f>
        <v>18.022200000000002</v>
      </c>
    </row>
    <row r="76" spans="10:38">
      <c r="J76" t="str">
        <f t="shared" si="12"/>
        <v>12</v>
      </c>
      <c r="K76" t="str">
        <f t="shared" si="13"/>
        <v>Q2</v>
      </c>
      <c r="L76" s="44"/>
      <c r="M76" s="44"/>
      <c r="N76" s="44"/>
      <c r="O76" s="44"/>
      <c r="P76" s="45" t="s">
        <v>93</v>
      </c>
      <c r="Q76" s="44"/>
      <c r="R76" s="44"/>
      <c r="S76" s="45" t="s">
        <v>93</v>
      </c>
      <c r="T76" s="44"/>
      <c r="U76" s="44"/>
      <c r="V76" s="25"/>
      <c r="W76">
        <f t="shared" si="6"/>
        <v>2012</v>
      </c>
      <c r="X76" t="str">
        <f t="shared" si="7"/>
        <v>Q2</v>
      </c>
      <c r="Y76" s="58">
        <f>原系列05!B81/1000</f>
        <v>127.12610000000001</v>
      </c>
      <c r="Z76" s="58">
        <f>原系列05!C81/1000</f>
        <v>75.714699999999993</v>
      </c>
      <c r="AA76" s="58">
        <f>原系列05!F81/1000</f>
        <v>3.1456999999999997</v>
      </c>
      <c r="AB76" s="58">
        <f>原系列05!G81/1000</f>
        <v>15.9671</v>
      </c>
      <c r="AC76" s="58">
        <f>原系列05!H81/1000</f>
        <v>0.88370000000000004</v>
      </c>
      <c r="AD76" s="58">
        <f>原系列05!I81/1000</f>
        <v>24.958099999999998</v>
      </c>
      <c r="AE76" s="58">
        <f>原系列05!J81/1000</f>
        <v>3.9039999999999999</v>
      </c>
      <c r="AF76" s="58">
        <f>原系列05!K81/1000</f>
        <v>-1.6999999999999999E-3</v>
      </c>
      <c r="AG76" s="58">
        <f>原系列05!M81/1000</f>
        <v>20.933700000000002</v>
      </c>
      <c r="AH76" s="58">
        <f>原系列05!N81/1000</f>
        <v>18.148799999999998</v>
      </c>
      <c r="AJ76" s="31" t="s">
        <v>185</v>
      </c>
      <c r="AK76" s="32">
        <v>0.25</v>
      </c>
      <c r="AL76" s="32">
        <v>-0.3</v>
      </c>
    </row>
    <row r="77" spans="10:38">
      <c r="J77" t="str">
        <f t="shared" si="12"/>
        <v>12</v>
      </c>
      <c r="K77" t="str">
        <f t="shared" si="13"/>
        <v>Q3</v>
      </c>
      <c r="L77" s="44"/>
      <c r="M77" s="44"/>
      <c r="N77" s="44"/>
      <c r="O77" s="44"/>
      <c r="P77" s="45" t="s">
        <v>93</v>
      </c>
      <c r="Q77" s="44"/>
      <c r="R77" s="44"/>
      <c r="S77" s="45" t="s">
        <v>93</v>
      </c>
      <c r="T77" s="44"/>
      <c r="U77" s="44"/>
      <c r="V77" s="25"/>
      <c r="W77">
        <f t="shared" si="6"/>
        <v>2012</v>
      </c>
      <c r="X77" t="str">
        <f t="shared" si="7"/>
        <v>Q3</v>
      </c>
      <c r="Y77" s="58">
        <f>原系列05!B82/1000</f>
        <v>128.62710000000001</v>
      </c>
      <c r="Z77" s="58">
        <f>原系列05!C82/1000</f>
        <v>77.391899999999993</v>
      </c>
      <c r="AA77" s="58">
        <f>原系列05!F82/1000</f>
        <v>3.4784999999999999</v>
      </c>
      <c r="AB77" s="58">
        <f>原系列05!G82/1000</f>
        <v>17.275299999999998</v>
      </c>
      <c r="AC77" s="58">
        <f>原系列05!H82/1000</f>
        <v>-0.13980000000000001</v>
      </c>
      <c r="AD77" s="58">
        <f>原系列05!I82/1000</f>
        <v>24.431999999999999</v>
      </c>
      <c r="AE77" s="58">
        <f>原系列05!J82/1000</f>
        <v>4.5063999999999993</v>
      </c>
      <c r="AF77" s="58">
        <f>原系列05!K82/1000</f>
        <v>-6.4000000000000003E-3</v>
      </c>
      <c r="AG77" s="58">
        <f>原系列05!M82/1000</f>
        <v>20.326700000000002</v>
      </c>
      <c r="AH77" s="58">
        <f>原系列05!N82/1000</f>
        <v>18.4315</v>
      </c>
      <c r="AJ77" s="31"/>
      <c r="AK77" s="32">
        <v>0.25</v>
      </c>
      <c r="AL77" s="32">
        <v>-0.3</v>
      </c>
    </row>
    <row r="78" spans="10:38">
      <c r="J78" t="str">
        <f t="shared" si="12"/>
        <v>12</v>
      </c>
      <c r="K78" t="str">
        <f t="shared" si="13"/>
        <v>Q4</v>
      </c>
      <c r="L78" s="44"/>
      <c r="M78" s="44"/>
      <c r="N78" s="44"/>
      <c r="O78" s="44"/>
      <c r="P78" s="45" t="s">
        <v>93</v>
      </c>
      <c r="Q78" s="44"/>
      <c r="R78" s="44"/>
      <c r="S78" s="45" t="s">
        <v>93</v>
      </c>
      <c r="T78" s="44"/>
      <c r="U78" s="44"/>
      <c r="V78" s="25"/>
      <c r="W78">
        <f t="shared" si="6"/>
        <v>2012</v>
      </c>
      <c r="X78" t="str">
        <f t="shared" si="7"/>
        <v>Q4</v>
      </c>
      <c r="Y78" s="58">
        <f>原系列05!B83/1000</f>
        <v>132.35599999999999</v>
      </c>
      <c r="Z78" s="58">
        <f>原系列05!C83/1000</f>
        <v>78.948399999999992</v>
      </c>
      <c r="AA78" s="58">
        <f>原系列05!F83/1000</f>
        <v>3.6108000000000002</v>
      </c>
      <c r="AB78" s="58">
        <f>原系列05!G83/1000</f>
        <v>16.214299999999998</v>
      </c>
      <c r="AC78" s="58">
        <f>原系列05!H83/1000</f>
        <v>1.0644</v>
      </c>
      <c r="AD78" s="58">
        <f>原系列05!I83/1000</f>
        <v>25.076900000000002</v>
      </c>
      <c r="AE78" s="58">
        <f>原系列05!J83/1000</f>
        <v>5.6695000000000002</v>
      </c>
      <c r="AF78" s="58">
        <f>原系列05!K83/1000</f>
        <v>-4.4000000000000003E-3</v>
      </c>
      <c r="AG78" s="58">
        <f>原系列05!M83/1000</f>
        <v>19.829999999999998</v>
      </c>
      <c r="AH78" s="58">
        <f>原系列05!N83/1000</f>
        <v>18.244700000000002</v>
      </c>
      <c r="AJ78" s="31" t="s">
        <v>184</v>
      </c>
      <c r="AK78" s="32">
        <v>0.25</v>
      </c>
      <c r="AL78" s="32">
        <v>-0.3</v>
      </c>
    </row>
    <row r="79" spans="10:38">
      <c r="J79" t="str">
        <f t="shared" ref="J79:J82" si="14">RIGHT(W79,2)</f>
        <v>13</v>
      </c>
      <c r="K79" t="str">
        <f t="shared" ref="K79:K82" si="15">X79</f>
        <v>Q1</v>
      </c>
      <c r="L79" s="44"/>
      <c r="M79" s="44"/>
      <c r="N79" s="44"/>
      <c r="O79" s="44"/>
      <c r="P79" s="45" t="s">
        <v>93</v>
      </c>
      <c r="Q79" s="44"/>
      <c r="R79" s="44"/>
      <c r="S79" s="45" t="s">
        <v>93</v>
      </c>
      <c r="T79" s="44"/>
      <c r="U79" s="44"/>
      <c r="V79" s="25"/>
      <c r="W79">
        <f t="shared" si="6"/>
        <v>2013</v>
      </c>
      <c r="X79" t="str">
        <f t="shared" si="7"/>
        <v>Q1</v>
      </c>
      <c r="Y79" s="58">
        <f>原系列05!B84/1000</f>
        <v>131.52779999999998</v>
      </c>
      <c r="Z79" s="58">
        <f>原系列05!C84/1000</f>
        <v>77.427800000000005</v>
      </c>
      <c r="AA79" s="58">
        <f>原系列05!F84/1000</f>
        <v>3.4430999999999998</v>
      </c>
      <c r="AB79" s="58">
        <f>原系列05!G84/1000</f>
        <v>19.348299999999998</v>
      </c>
      <c r="AC79" s="58">
        <f>原系列05!H84/1000</f>
        <v>-3.0646</v>
      </c>
      <c r="AD79" s="58">
        <f>原系列05!I84/1000</f>
        <v>26.1113</v>
      </c>
      <c r="AE79" s="58">
        <f>原系列05!J84/1000</f>
        <v>6.1843000000000004</v>
      </c>
      <c r="AF79" s="58">
        <f>原系列05!K84/1000</f>
        <v>-1.77E-2</v>
      </c>
      <c r="AG79" s="58">
        <f>原系列05!M84/1000</f>
        <v>20.167400000000001</v>
      </c>
      <c r="AH79" s="58">
        <f>原系列05!N84/1000</f>
        <v>18.0303</v>
      </c>
    </row>
    <row r="80" spans="10:38">
      <c r="J80" t="str">
        <f t="shared" si="14"/>
        <v>13</v>
      </c>
      <c r="K80" t="str">
        <f t="shared" si="15"/>
        <v>Q2</v>
      </c>
      <c r="L80" s="44"/>
      <c r="M80" s="44"/>
      <c r="N80" s="44"/>
      <c r="O80" s="44"/>
      <c r="P80" s="45" t="s">
        <v>93</v>
      </c>
      <c r="Q80" s="44"/>
      <c r="R80" s="44"/>
      <c r="S80" s="45" t="s">
        <v>93</v>
      </c>
      <c r="T80" s="44"/>
      <c r="U80" s="44"/>
      <c r="V80" s="25"/>
      <c r="W80">
        <f t="shared" ref="W80:W86" si="16">W76+1</f>
        <v>2013</v>
      </c>
      <c r="X80" t="str">
        <f t="shared" ref="X80:X86" si="17">X76</f>
        <v>Q2</v>
      </c>
      <c r="Y80" s="58">
        <f>原系列05!B85/1000</f>
        <v>128.91579999999999</v>
      </c>
      <c r="Z80" s="58">
        <f>原系列05!C85/1000</f>
        <v>77.119600000000005</v>
      </c>
      <c r="AA80" s="58">
        <f>原系列05!F85/1000</f>
        <v>3.3538999999999999</v>
      </c>
      <c r="AB80" s="58">
        <f>原系列05!G85/1000</f>
        <v>15.9278</v>
      </c>
      <c r="AC80" s="58">
        <f>原系列05!H85/1000</f>
        <v>0.4088</v>
      </c>
      <c r="AD80" s="58">
        <f>原系列05!I85/1000</f>
        <v>25.610299999999999</v>
      </c>
      <c r="AE80" s="58">
        <f>原系列05!J85/1000</f>
        <v>4.0435999999999996</v>
      </c>
      <c r="AF80" s="58">
        <f>原系列05!K85/1000</f>
        <v>-5.0999999999999995E-3</v>
      </c>
      <c r="AG80" s="58">
        <f>原系列05!M85/1000</f>
        <v>20.904599999999999</v>
      </c>
      <c r="AH80" s="58">
        <f>原系列05!N85/1000</f>
        <v>18.2377</v>
      </c>
    </row>
    <row r="81" spans="10:34">
      <c r="J81" t="str">
        <f t="shared" si="14"/>
        <v>13</v>
      </c>
      <c r="K81" t="str">
        <f t="shared" si="15"/>
        <v>Q3</v>
      </c>
      <c r="L81" s="44"/>
      <c r="M81" s="44"/>
      <c r="N81" s="44"/>
      <c r="O81" s="44"/>
      <c r="P81" s="45" t="s">
        <v>93</v>
      </c>
      <c r="Q81" s="44"/>
      <c r="R81" s="44"/>
      <c r="S81" s="45" t="s">
        <v>93</v>
      </c>
      <c r="T81" s="44"/>
      <c r="U81" s="44"/>
      <c r="V81" s="25"/>
      <c r="W81">
        <f t="shared" si="16"/>
        <v>2013</v>
      </c>
      <c r="X81" t="str">
        <f t="shared" si="17"/>
        <v>Q3</v>
      </c>
      <c r="Y81" s="58">
        <f>原系列05!B86/1000</f>
        <v>131.51429999999999</v>
      </c>
      <c r="Z81" s="58">
        <f>原系列05!C86/1000</f>
        <v>79.17410000000001</v>
      </c>
      <c r="AA81" s="58">
        <f>原系列05!F86/1000</f>
        <v>3.7650999999999999</v>
      </c>
      <c r="AB81" s="58">
        <f>原系列05!G86/1000</f>
        <v>17.475099999999998</v>
      </c>
      <c r="AC81" s="58">
        <f>原系列05!H86/1000</f>
        <v>-0.69629999999999992</v>
      </c>
      <c r="AD81" s="58">
        <f>原系列05!I86/1000</f>
        <v>24.921500000000002</v>
      </c>
      <c r="AE81" s="58">
        <f>原系列05!J86/1000</f>
        <v>5.1376999999999997</v>
      </c>
      <c r="AF81" s="58">
        <f>原系列05!K86/1000</f>
        <v>-2.3699999999999999E-2</v>
      </c>
      <c r="AG81" s="58">
        <f>原系列05!M86/1000</f>
        <v>20.957999999999998</v>
      </c>
      <c r="AH81" s="58">
        <f>原系列05!N86/1000</f>
        <v>18.966099999999997</v>
      </c>
    </row>
    <row r="82" spans="10:34">
      <c r="J82" t="str">
        <f t="shared" si="14"/>
        <v>13</v>
      </c>
      <c r="K82" t="str">
        <f t="shared" si="15"/>
        <v>Q4</v>
      </c>
      <c r="L82" s="44"/>
      <c r="M82" s="44"/>
      <c r="N82" s="44"/>
      <c r="O82" s="44"/>
      <c r="P82" s="45" t="s">
        <v>93</v>
      </c>
      <c r="Q82" s="44"/>
      <c r="R82" s="44"/>
      <c r="S82" s="45" t="s">
        <v>93</v>
      </c>
      <c r="T82" s="44"/>
      <c r="U82" s="44"/>
      <c r="V82" s="25"/>
      <c r="W82">
        <f t="shared" si="16"/>
        <v>2013</v>
      </c>
      <c r="X82" t="str">
        <f t="shared" si="17"/>
        <v>Q4</v>
      </c>
      <c r="Y82" s="58">
        <f>原系列05!B87/1000</f>
        <v>135.4042</v>
      </c>
      <c r="Z82" s="58">
        <f>原系列05!C87/1000</f>
        <v>80.773099999999999</v>
      </c>
      <c r="AA82" s="58">
        <f>原系列05!F87/1000</f>
        <v>3.9771000000000001</v>
      </c>
      <c r="AB82" s="58">
        <f>原系列05!G87/1000</f>
        <v>16.706599999999998</v>
      </c>
      <c r="AC82" s="58">
        <f>原系列05!H87/1000</f>
        <v>0.61439999999999995</v>
      </c>
      <c r="AD82" s="58">
        <f>原系列05!I87/1000</f>
        <v>25.452599999999997</v>
      </c>
      <c r="AE82" s="58">
        <f>原系列05!J87/1000</f>
        <v>6.5836000000000006</v>
      </c>
      <c r="AF82" s="58">
        <f>原系列05!K87/1000</f>
        <v>5.0999999999999995E-3</v>
      </c>
      <c r="AG82" s="58">
        <f>原系列05!M87/1000</f>
        <v>21.1812</v>
      </c>
      <c r="AH82" s="58">
        <f>原系列05!N87/1000</f>
        <v>19.866199999999999</v>
      </c>
    </row>
    <row r="83" spans="10:34">
      <c r="J83" t="str">
        <f t="shared" ref="J83:J86" si="18">RIGHT(W83,2)</f>
        <v>14</v>
      </c>
      <c r="K83" t="str">
        <f t="shared" ref="K83:K86" si="19">X83</f>
        <v>Q1</v>
      </c>
      <c r="L83" s="44"/>
      <c r="M83" s="44"/>
      <c r="N83" s="44"/>
      <c r="O83" s="44"/>
      <c r="P83" s="45" t="s">
        <v>93</v>
      </c>
      <c r="Q83" s="44"/>
      <c r="R83" s="44"/>
      <c r="S83" s="45" t="s">
        <v>93</v>
      </c>
      <c r="T83" s="44"/>
      <c r="U83" s="44"/>
      <c r="V83" s="25"/>
      <c r="W83">
        <f t="shared" si="16"/>
        <v>2014</v>
      </c>
      <c r="X83" t="str">
        <f t="shared" si="17"/>
        <v>Q1</v>
      </c>
      <c r="Y83" s="58">
        <f>原系列05!B88/1000</f>
        <v>134.74199999999999</v>
      </c>
      <c r="Z83" s="58">
        <f>原系列05!C88/1000</f>
        <v>80.022499999999994</v>
      </c>
      <c r="AA83" s="58">
        <f>原系列05!F88/1000</f>
        <v>3.8487</v>
      </c>
      <c r="AB83" s="58">
        <f>原系列05!G88/1000</f>
        <v>21.434999999999999</v>
      </c>
      <c r="AC83" s="58">
        <f>原系列05!H88/1000</f>
        <v>-3.9948999999999999</v>
      </c>
      <c r="AD83" s="58">
        <f>原系列05!I88/1000</f>
        <v>26.173200000000001</v>
      </c>
      <c r="AE83" s="58">
        <f>原系列05!J88/1000</f>
        <v>6.5881000000000007</v>
      </c>
      <c r="AF83" s="58">
        <f>原系列05!K88/1000</f>
        <v>2.5600000000000001E-2</v>
      </c>
      <c r="AG83" s="58">
        <f>原系列05!M88/1000</f>
        <v>22.026599999999998</v>
      </c>
      <c r="AH83" s="58">
        <f>原系列05!N88/1000</f>
        <v>20.673400000000001</v>
      </c>
    </row>
    <row r="84" spans="10:34">
      <c r="J84" t="str">
        <f t="shared" si="18"/>
        <v>14</v>
      </c>
      <c r="K84" t="str">
        <f t="shared" si="19"/>
        <v>Q2</v>
      </c>
      <c r="L84" s="44"/>
      <c r="M84" s="44"/>
      <c r="N84" s="44"/>
      <c r="O84" s="44"/>
      <c r="P84" s="45" t="s">
        <v>93</v>
      </c>
      <c r="Q84" s="44"/>
      <c r="R84" s="44"/>
      <c r="S84" s="45" t="s">
        <v>93</v>
      </c>
      <c r="T84" s="44"/>
      <c r="U84" s="44"/>
      <c r="V84" s="25"/>
      <c r="W84">
        <f t="shared" si="16"/>
        <v>2014</v>
      </c>
      <c r="X84" t="str">
        <f t="shared" si="17"/>
        <v>Q2</v>
      </c>
      <c r="Y84" s="58">
        <f>原系列05!B89/1000</f>
        <v>128.4699</v>
      </c>
      <c r="Z84" s="58">
        <f>原系列05!C89/1000</f>
        <v>74.994600000000005</v>
      </c>
      <c r="AA84" s="58">
        <f>原系列05!F89/1000</f>
        <v>3.2863000000000002</v>
      </c>
      <c r="AB84" s="58">
        <f>原系列05!G89/1000</f>
        <v>16.348800000000001</v>
      </c>
      <c r="AC84" s="58">
        <f>原系列05!H89/1000</f>
        <v>1.5854999999999999</v>
      </c>
      <c r="AD84" s="58">
        <f>原系列05!I89/1000</f>
        <v>25.630700000000001</v>
      </c>
      <c r="AE84" s="58">
        <f>原系列05!J89/1000</f>
        <v>4.2172000000000001</v>
      </c>
      <c r="AF84" s="58">
        <f>原系列05!K89/1000</f>
        <v>-1E-4</v>
      </c>
      <c r="AG84" s="58">
        <f>原系列05!M89/1000</f>
        <v>22.029700000000002</v>
      </c>
      <c r="AH84" s="58">
        <f>原系列05!N89/1000</f>
        <v>19.302700000000002</v>
      </c>
    </row>
    <row r="85" spans="10:34">
      <c r="J85" t="str">
        <f t="shared" si="18"/>
        <v>14</v>
      </c>
      <c r="K85" t="str">
        <f t="shared" si="19"/>
        <v>Q3</v>
      </c>
      <c r="L85" s="44"/>
      <c r="M85" s="44"/>
      <c r="N85" s="44"/>
      <c r="O85" s="44"/>
      <c r="P85" s="45" t="s">
        <v>93</v>
      </c>
      <c r="Q85" s="44"/>
      <c r="R85" s="44"/>
      <c r="S85" s="45" t="s">
        <v>93</v>
      </c>
      <c r="T85" s="44"/>
      <c r="U85" s="44"/>
      <c r="V85" s="25"/>
      <c r="W85">
        <f t="shared" si="16"/>
        <v>2014</v>
      </c>
      <c r="X85" t="str">
        <f t="shared" si="17"/>
        <v>Q3</v>
      </c>
      <c r="Y85" s="58">
        <f>原系列05!B90/1000</f>
        <v>129.67490000000001</v>
      </c>
      <c r="Z85" s="58">
        <f>原系列05!C90/1000</f>
        <v>76.834199999999996</v>
      </c>
      <c r="AA85" s="58">
        <f>原系列05!F90/1000</f>
        <v>3.2968000000000002</v>
      </c>
      <c r="AB85" s="58">
        <f>原系列05!G90/1000</f>
        <v>17.746400000000001</v>
      </c>
      <c r="AC85" s="58">
        <f>原系列05!H90/1000</f>
        <v>-0.47849999999999998</v>
      </c>
      <c r="AD85" s="58">
        <f>原系列05!I90/1000</f>
        <v>25.008500000000002</v>
      </c>
      <c r="AE85" s="58">
        <f>原系列05!J90/1000</f>
        <v>5.2373000000000003</v>
      </c>
      <c r="AF85" s="58">
        <f>原系列05!K90/1000</f>
        <v>2.3899999999999998E-2</v>
      </c>
      <c r="AG85" s="58">
        <f>原系列05!M90/1000</f>
        <v>22.5215</v>
      </c>
      <c r="AH85" s="58">
        <f>原系列05!N90/1000</f>
        <v>19.937799999999999</v>
      </c>
    </row>
    <row r="86" spans="10:34">
      <c r="J86" t="str">
        <f t="shared" si="18"/>
        <v>14</v>
      </c>
      <c r="K86" t="str">
        <f t="shared" si="19"/>
        <v>Q4</v>
      </c>
      <c r="L86" s="44"/>
      <c r="M86" s="44"/>
      <c r="N86" s="44"/>
      <c r="O86" s="44"/>
      <c r="P86" s="45" t="s">
        <v>93</v>
      </c>
      <c r="Q86" s="44"/>
      <c r="R86" s="44"/>
      <c r="S86" s="45" t="s">
        <v>93</v>
      </c>
      <c r="T86" s="44"/>
      <c r="U86" s="44"/>
      <c r="V86" s="25"/>
      <c r="W86">
        <f t="shared" si="16"/>
        <v>2014</v>
      </c>
      <c r="X86" t="str">
        <f t="shared" si="17"/>
        <v>Q4</v>
      </c>
      <c r="Y86" s="58">
        <f>原系列05!B91/1000</f>
        <v>134.34059999999999</v>
      </c>
      <c r="Z86" s="58">
        <f>原系列05!C91/1000</f>
        <v>78.9679</v>
      </c>
      <c r="AA86" s="58">
        <f>原系列05!F91/1000</f>
        <v>3.3555000000000001</v>
      </c>
      <c r="AB86" s="58">
        <f>原系列05!G91/1000</f>
        <v>16.755299999999998</v>
      </c>
      <c r="AC86" s="58">
        <f>原系列05!H91/1000</f>
        <v>0.4496</v>
      </c>
      <c r="AD86" s="58">
        <f>原系列05!I91/1000</f>
        <v>25.610400000000002</v>
      </c>
      <c r="AE86" s="58">
        <f>原系列05!J91/1000</f>
        <v>6.7206999999999999</v>
      </c>
      <c r="AF86" s="58">
        <f>原系列05!K91/1000</f>
        <v>-6.1999999999999998E-3</v>
      </c>
      <c r="AG86" s="58">
        <f>原系列05!M91/1000</f>
        <v>23.4941</v>
      </c>
      <c r="AH86" s="58">
        <f>原系列05!N91/1000</f>
        <v>20.615200000000002</v>
      </c>
    </row>
    <row r="87" spans="10:34">
      <c r="V87" s="25"/>
    </row>
    <row r="88" spans="10:34">
      <c r="V88" s="25"/>
    </row>
    <row r="89" spans="10:34">
      <c r="V89" s="25"/>
    </row>
    <row r="90" spans="10:34">
      <c r="V90" s="25"/>
    </row>
    <row r="91" spans="10:34">
      <c r="V91" s="25"/>
    </row>
    <row r="92" spans="10:34">
      <c r="V92" s="25"/>
    </row>
    <row r="93" spans="10:34">
      <c r="V93" s="25"/>
    </row>
    <row r="94" spans="10:34">
      <c r="V94" s="25"/>
    </row>
    <row r="95" spans="10:34">
      <c r="V95" s="25"/>
    </row>
    <row r="96" spans="10:34">
      <c r="V96" s="25"/>
    </row>
    <row r="97" spans="22:22">
      <c r="V97" s="25"/>
    </row>
    <row r="98" spans="22:22">
      <c r="V98" s="25"/>
    </row>
    <row r="99" spans="22:22">
      <c r="V99" s="25"/>
    </row>
    <row r="100" spans="22:22">
      <c r="V100" s="25"/>
    </row>
    <row r="101" spans="22:22">
      <c r="V101" s="25"/>
    </row>
    <row r="102" spans="22:22">
      <c r="V102" s="25"/>
    </row>
    <row r="103" spans="22:22">
      <c r="V103" s="25"/>
    </row>
    <row r="104" spans="22:22">
      <c r="V104" s="25"/>
    </row>
    <row r="105" spans="22:22">
      <c r="V105" s="25"/>
    </row>
    <row r="106" spans="22:22">
      <c r="V106" s="25"/>
    </row>
    <row r="107" spans="22:22">
      <c r="V107" s="25"/>
    </row>
    <row r="108" spans="22:22">
      <c r="V108" s="25"/>
    </row>
    <row r="109" spans="22:22">
      <c r="V109" s="25"/>
    </row>
    <row r="110" spans="22:22">
      <c r="V110" s="25"/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AN112"/>
  <sheetViews>
    <sheetView zoomScaleNormal="100" workbookViewId="0">
      <selection activeCell="L9" sqref="L9"/>
    </sheetView>
  </sheetViews>
  <sheetFormatPr defaultRowHeight="13.5"/>
  <cols>
    <col min="9" max="9" width="9" style="24"/>
    <col min="10" max="11" width="3.125" customWidth="1"/>
    <col min="25" max="25" width="9" style="24"/>
    <col min="26" max="26" width="6.5" customWidth="1"/>
    <col min="27" max="27" width="3.25" customWidth="1"/>
    <col min="28" max="28" width="9.25" bestFit="1" customWidth="1"/>
    <col min="29" max="31" width="9.25" customWidth="1"/>
  </cols>
  <sheetData>
    <row r="1" spans="9:40">
      <c r="Z1" t="s">
        <v>90</v>
      </c>
      <c r="AN1" s="43" t="s">
        <v>118</v>
      </c>
    </row>
    <row r="2" spans="9:40">
      <c r="AB2" t="s">
        <v>77</v>
      </c>
    </row>
    <row r="3" spans="9:40">
      <c r="AC3" t="s">
        <v>78</v>
      </c>
      <c r="AD3" t="s">
        <v>79</v>
      </c>
      <c r="AE3" t="s">
        <v>80</v>
      </c>
      <c r="AF3" t="s">
        <v>78</v>
      </c>
      <c r="AJ3" t="s">
        <v>79</v>
      </c>
      <c r="AM3" t="s">
        <v>80</v>
      </c>
    </row>
    <row r="4" spans="9:40">
      <c r="AF4" t="s">
        <v>81</v>
      </c>
      <c r="AG4" t="s">
        <v>82</v>
      </c>
      <c r="AH4" t="s">
        <v>83</v>
      </c>
      <c r="AI4" t="s">
        <v>84</v>
      </c>
      <c r="AJ4" t="s">
        <v>85</v>
      </c>
      <c r="AK4" t="s">
        <v>86</v>
      </c>
      <c r="AL4" t="s">
        <v>87</v>
      </c>
      <c r="AM4" t="s">
        <v>88</v>
      </c>
      <c r="AN4" t="s">
        <v>89</v>
      </c>
    </row>
    <row r="5" spans="9:40">
      <c r="J5" t="s">
        <v>91</v>
      </c>
      <c r="Z5">
        <v>1994</v>
      </c>
      <c r="AA5" t="s">
        <v>73</v>
      </c>
      <c r="AB5" s="58">
        <f>原系列05!B8/1000</f>
        <v>109.17739999999999</v>
      </c>
      <c r="AC5" s="58">
        <f>SUM(AF5:AI5)</f>
        <v>82.3369</v>
      </c>
      <c r="AD5" s="58">
        <f>SUM(AJ5:AL5)</f>
        <v>27.999700000000001</v>
      </c>
      <c r="AE5" s="58">
        <f>AM5-AN5</f>
        <v>5.5600000000000094E-2</v>
      </c>
      <c r="AF5" s="58">
        <f>原系列05!C8/1000</f>
        <v>63.301300000000005</v>
      </c>
      <c r="AG5" s="58">
        <f>原系列05!F8/1000</f>
        <v>5.5383000000000004</v>
      </c>
      <c r="AH5" s="58">
        <f>原系列05!G8/1000</f>
        <v>15.896000000000001</v>
      </c>
      <c r="AI5" s="58">
        <f>原系列05!H8/1000</f>
        <v>-2.3986999999999998</v>
      </c>
      <c r="AJ5" s="58">
        <f>原系列05!I8/1000</f>
        <v>17.5669</v>
      </c>
      <c r="AK5" s="58">
        <f>原系列05!J8/1000</f>
        <v>10.6347</v>
      </c>
      <c r="AL5" s="58">
        <f>原系列05!K8/1000</f>
        <v>-0.2019</v>
      </c>
      <c r="AM5" s="58">
        <f>原系列05!M8/1000</f>
        <v>9.6534999999999993</v>
      </c>
      <c r="AN5" s="58">
        <f>原系列05!N8/1000</f>
        <v>9.5978999999999992</v>
      </c>
    </row>
    <row r="6" spans="9:40">
      <c r="L6" t="s">
        <v>136</v>
      </c>
      <c r="Z6">
        <v>1994</v>
      </c>
      <c r="AA6" t="s">
        <v>74</v>
      </c>
      <c r="AB6" s="58">
        <f>原系列05!B9/1000</f>
        <v>107.4002</v>
      </c>
      <c r="AC6" s="58">
        <f t="shared" ref="AC6:AC12" si="0">SUM(AF6:AI6)</f>
        <v>82.625299999999996</v>
      </c>
      <c r="AD6" s="58">
        <f t="shared" ref="AD6:AD12" si="1">SUM(AJ6:AL6)</f>
        <v>25.931000000000001</v>
      </c>
      <c r="AE6" s="58">
        <f t="shared" ref="AE6:AE12" si="2">AM6-AN6</f>
        <v>-0.17169999999999952</v>
      </c>
      <c r="AF6" s="58">
        <f>原系列05!C9/1000</f>
        <v>62.427999999999997</v>
      </c>
      <c r="AG6" s="58">
        <f>原系列05!F9/1000</f>
        <v>5.8376000000000001</v>
      </c>
      <c r="AH6" s="58">
        <f>原系列05!G9/1000</f>
        <v>13.7959</v>
      </c>
      <c r="AI6" s="58">
        <f>原系列05!H9/1000</f>
        <v>0.56379999999999997</v>
      </c>
      <c r="AJ6" s="58">
        <f>原系列05!I9/1000</f>
        <v>17.571200000000001</v>
      </c>
      <c r="AK6" s="58">
        <f>原系列05!J9/1000</f>
        <v>8.2937999999999992</v>
      </c>
      <c r="AL6" s="58">
        <f>原系列05!K9/1000</f>
        <v>6.6000000000000003E-2</v>
      </c>
      <c r="AM6" s="58">
        <f>原系列05!M9/1000</f>
        <v>9.6155000000000008</v>
      </c>
      <c r="AN6" s="58">
        <f>原系列05!N9/1000</f>
        <v>9.7872000000000003</v>
      </c>
    </row>
    <row r="7" spans="9:40">
      <c r="M7" t="s">
        <v>102</v>
      </c>
      <c r="N7" t="s">
        <v>103</v>
      </c>
      <c r="O7" t="s">
        <v>104</v>
      </c>
      <c r="P7" t="s">
        <v>102</v>
      </c>
      <c r="T7" t="s">
        <v>103</v>
      </c>
      <c r="W7" t="s">
        <v>104</v>
      </c>
      <c r="Z7">
        <v>1994</v>
      </c>
      <c r="AA7" t="s">
        <v>75</v>
      </c>
      <c r="AB7" s="58">
        <f>原系列05!B10/1000</f>
        <v>112.6208</v>
      </c>
      <c r="AC7" s="58">
        <f t="shared" si="0"/>
        <v>87.541899999999998</v>
      </c>
      <c r="AD7" s="58">
        <f t="shared" si="1"/>
        <v>26.453199999999999</v>
      </c>
      <c r="AE7" s="58">
        <f t="shared" si="2"/>
        <v>-0.16389999999999993</v>
      </c>
      <c r="AF7" s="58">
        <f>原系列05!C10/1000</f>
        <v>66.3596</v>
      </c>
      <c r="AG7" s="58">
        <f>原系列05!F10/1000</f>
        <v>6.8881999999999994</v>
      </c>
      <c r="AH7" s="58">
        <f>原系列05!G10/1000</f>
        <v>14.836499999999999</v>
      </c>
      <c r="AI7" s="58">
        <f>原系列05!H10/1000</f>
        <v>-0.54239999999999999</v>
      </c>
      <c r="AJ7" s="58">
        <f>原系列05!I10/1000</f>
        <v>17.223500000000001</v>
      </c>
      <c r="AK7" s="58">
        <f>原系列05!J10/1000</f>
        <v>9.1941000000000006</v>
      </c>
      <c r="AL7" s="58">
        <f>原系列05!K10/1000</f>
        <v>3.56E-2</v>
      </c>
      <c r="AM7" s="58">
        <f>原系列05!M10/1000</f>
        <v>10.0252</v>
      </c>
      <c r="AN7" s="58">
        <f>原系列05!N10/1000</f>
        <v>10.1891</v>
      </c>
    </row>
    <row r="8" spans="9:40">
      <c r="L8" t="s">
        <v>137</v>
      </c>
      <c r="P8" t="s">
        <v>105</v>
      </c>
      <c r="Q8" t="s">
        <v>106</v>
      </c>
      <c r="R8" t="s">
        <v>107</v>
      </c>
      <c r="S8" t="s">
        <v>108</v>
      </c>
      <c r="T8" t="s">
        <v>109</v>
      </c>
      <c r="U8" t="s">
        <v>110</v>
      </c>
      <c r="V8" t="s">
        <v>111</v>
      </c>
      <c r="W8" t="s">
        <v>112</v>
      </c>
      <c r="X8" t="s">
        <v>113</v>
      </c>
      <c r="Z8">
        <v>1994</v>
      </c>
      <c r="AA8" t="s">
        <v>76</v>
      </c>
      <c r="AB8" s="58">
        <f>原系列05!B11/1000</f>
        <v>117.58150000000001</v>
      </c>
      <c r="AC8" s="58">
        <f t="shared" si="0"/>
        <v>89.317499999999995</v>
      </c>
      <c r="AD8" s="58">
        <f t="shared" si="1"/>
        <v>29.234799999999996</v>
      </c>
      <c r="AE8" s="58">
        <f t="shared" si="2"/>
        <v>2.129999999999832E-2</v>
      </c>
      <c r="AF8" s="58">
        <f>原系列05!C11/1000</f>
        <v>67.263600000000011</v>
      </c>
      <c r="AG8" s="58">
        <f>原系列05!F11/1000</f>
        <v>6.4493</v>
      </c>
      <c r="AH8" s="58">
        <f>原系列05!G11/1000</f>
        <v>13.837999999999999</v>
      </c>
      <c r="AI8" s="58">
        <f>原系列05!H11/1000</f>
        <v>1.7665999999999999</v>
      </c>
      <c r="AJ8" s="58">
        <f>原系列05!I11/1000</f>
        <v>17.460999999999999</v>
      </c>
      <c r="AK8" s="58">
        <f>原系列05!J11/1000</f>
        <v>11.7491</v>
      </c>
      <c r="AL8" s="58">
        <f>原系列05!K11/1000</f>
        <v>2.47E-2</v>
      </c>
      <c r="AM8" s="58">
        <f>原系列05!M11/1000</f>
        <v>10.388999999999999</v>
      </c>
      <c r="AN8" s="58">
        <f>原系列05!N11/1000</f>
        <v>10.367700000000001</v>
      </c>
    </row>
    <row r="9" spans="9:40">
      <c r="I9" s="33"/>
      <c r="J9" t="str">
        <f t="shared" ref="J9:J17" si="3">RIGHT(Z9,2)</f>
        <v>95</v>
      </c>
      <c r="K9" t="str">
        <f t="shared" ref="K9:K17" si="4">AA9</f>
        <v>Q1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25"/>
      <c r="Z9">
        <f>Z5+1</f>
        <v>1995</v>
      </c>
      <c r="AA9" t="str">
        <f>AA5</f>
        <v>Q1</v>
      </c>
      <c r="AB9" s="58">
        <f>原系列05!B12/1000</f>
        <v>109.56489999999999</v>
      </c>
      <c r="AC9" s="58">
        <f t="shared" si="0"/>
        <v>83.0137</v>
      </c>
      <c r="AD9" s="58">
        <f t="shared" si="1"/>
        <v>28.036600000000004</v>
      </c>
      <c r="AE9" s="58">
        <f t="shared" si="2"/>
        <v>-0.33300000000000018</v>
      </c>
      <c r="AF9" s="58">
        <f>原系列05!C12/1000</f>
        <v>63.802699999999994</v>
      </c>
      <c r="AG9" s="58">
        <f>原系列05!F12/1000</f>
        <v>5.8478999999999992</v>
      </c>
      <c r="AH9" s="58">
        <f>原系列05!G12/1000</f>
        <v>16.029499999999999</v>
      </c>
      <c r="AI9" s="58">
        <f>原系列05!H12/1000</f>
        <v>-2.6663999999999999</v>
      </c>
      <c r="AJ9" s="58">
        <f>原系列05!I12/1000</f>
        <v>18.345800000000001</v>
      </c>
      <c r="AK9" s="58">
        <f>原系列05!J12/1000</f>
        <v>9.8510000000000009</v>
      </c>
      <c r="AL9" s="58">
        <f>原系列05!K12/1000</f>
        <v>-0.16019999999999998</v>
      </c>
      <c r="AM9" s="58">
        <f>原系列05!M12/1000</f>
        <v>10.0229</v>
      </c>
      <c r="AN9" s="58">
        <f>原系列05!N12/1000</f>
        <v>10.3559</v>
      </c>
    </row>
    <row r="10" spans="9:40">
      <c r="I10" s="33"/>
      <c r="J10" t="str">
        <f t="shared" si="3"/>
        <v>95</v>
      </c>
      <c r="K10" t="str">
        <f t="shared" si="4"/>
        <v>Q2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25"/>
      <c r="Z10">
        <f t="shared" ref="Z10:Z12" si="5">Z6+1</f>
        <v>1995</v>
      </c>
      <c r="AA10" t="str">
        <f t="shared" ref="AA10:AA12" si="6">AA6</f>
        <v>Q2</v>
      </c>
      <c r="AB10" s="58">
        <f>原系列05!B13/1000</f>
        <v>110.7162</v>
      </c>
      <c r="AC10" s="58">
        <f t="shared" si="0"/>
        <v>85.837800000000001</v>
      </c>
      <c r="AD10" s="58">
        <f t="shared" si="1"/>
        <v>25.901899999999998</v>
      </c>
      <c r="AE10" s="58">
        <f t="shared" si="2"/>
        <v>-0.49669999999999881</v>
      </c>
      <c r="AF10" s="58">
        <f>原系列05!C13/1000</f>
        <v>63.921399999999998</v>
      </c>
      <c r="AG10" s="58">
        <f>原系列05!F13/1000</f>
        <v>5.6829000000000001</v>
      </c>
      <c r="AH10" s="58">
        <f>原系列05!G13/1000</f>
        <v>14.555299999999999</v>
      </c>
      <c r="AI10" s="58">
        <f>原系列05!H13/1000</f>
        <v>1.6782000000000001</v>
      </c>
      <c r="AJ10" s="58">
        <f>原系列05!I13/1000</f>
        <v>18.217299999999998</v>
      </c>
      <c r="AK10" s="58">
        <f>原系列05!J13/1000</f>
        <v>7.7412999999999998</v>
      </c>
      <c r="AL10" s="58">
        <f>原系列05!K13/1000</f>
        <v>-5.67E-2</v>
      </c>
      <c r="AM10" s="58">
        <f>原系列05!M13/1000</f>
        <v>10.135200000000001</v>
      </c>
      <c r="AN10" s="58">
        <f>原系列05!N13/1000</f>
        <v>10.6319</v>
      </c>
    </row>
    <row r="11" spans="9:40">
      <c r="I11" s="33"/>
      <c r="J11" t="str">
        <f t="shared" si="3"/>
        <v>95</v>
      </c>
      <c r="K11" t="str">
        <f t="shared" si="4"/>
        <v>Q3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5"/>
      <c r="Z11">
        <f t="shared" si="5"/>
        <v>1995</v>
      </c>
      <c r="AA11" t="str">
        <f t="shared" si="6"/>
        <v>Q3</v>
      </c>
      <c r="AB11" s="58">
        <f>原系列05!B14/1000</f>
        <v>114.37130000000001</v>
      </c>
      <c r="AC11" s="58">
        <f t="shared" si="0"/>
        <v>88.531599999999997</v>
      </c>
      <c r="AD11" s="58">
        <f t="shared" si="1"/>
        <v>27.561599999999999</v>
      </c>
      <c r="AE11" s="58">
        <f t="shared" si="2"/>
        <v>-1.0185999999999993</v>
      </c>
      <c r="AF11" s="58">
        <f>原系列05!C14/1000</f>
        <v>66.9392</v>
      </c>
      <c r="AG11" s="58">
        <f>原系列05!F14/1000</f>
        <v>5.9903999999999993</v>
      </c>
      <c r="AH11" s="58">
        <f>原系列05!G14/1000</f>
        <v>15.482899999999999</v>
      </c>
      <c r="AI11" s="58">
        <f>原系列05!H14/1000</f>
        <v>0.1191</v>
      </c>
      <c r="AJ11" s="58">
        <f>原系列05!I14/1000</f>
        <v>17.988499999999998</v>
      </c>
      <c r="AK11" s="58">
        <f>原系列05!J14/1000</f>
        <v>9.6649999999999991</v>
      </c>
      <c r="AL11" s="58">
        <f>原系列05!K14/1000</f>
        <v>-9.1900000000000009E-2</v>
      </c>
      <c r="AM11" s="58">
        <f>原系列05!M14/1000</f>
        <v>10.438600000000001</v>
      </c>
      <c r="AN11" s="58">
        <f>原系列05!N14/1000</f>
        <v>11.4572</v>
      </c>
    </row>
    <row r="12" spans="9:40">
      <c r="I12" s="33"/>
      <c r="J12" t="str">
        <f t="shared" si="3"/>
        <v>95</v>
      </c>
      <c r="K12" t="str">
        <f t="shared" si="4"/>
        <v>Q4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25"/>
      <c r="Z12">
        <f t="shared" si="5"/>
        <v>1995</v>
      </c>
      <c r="AA12" t="str">
        <f t="shared" si="6"/>
        <v>Q4</v>
      </c>
      <c r="AB12" s="58">
        <f>原系列05!B15/1000</f>
        <v>120.80549999999999</v>
      </c>
      <c r="AC12" s="58">
        <f t="shared" si="0"/>
        <v>91.846800000000002</v>
      </c>
      <c r="AD12" s="58">
        <f t="shared" si="1"/>
        <v>30.807300000000001</v>
      </c>
      <c r="AE12" s="58">
        <f t="shared" si="2"/>
        <v>-1.3025999999999982</v>
      </c>
      <c r="AF12" s="58">
        <f>原系列05!C15/1000</f>
        <v>69.023200000000003</v>
      </c>
      <c r="AG12" s="58">
        <f>原系列05!F15/1000</f>
        <v>6.0176000000000007</v>
      </c>
      <c r="AH12" s="58">
        <f>原系列05!G15/1000</f>
        <v>14.2364</v>
      </c>
      <c r="AI12" s="58">
        <f>原系列05!H15/1000</f>
        <v>2.5695999999999999</v>
      </c>
      <c r="AJ12" s="58">
        <f>原系列05!I15/1000</f>
        <v>18.302700000000002</v>
      </c>
      <c r="AK12" s="58">
        <f>原系列05!J15/1000</f>
        <v>12.587299999999999</v>
      </c>
      <c r="AL12" s="58">
        <f>原系列05!K15/1000</f>
        <v>-8.270000000000001E-2</v>
      </c>
      <c r="AM12" s="58">
        <f>原系列05!M15/1000</f>
        <v>10.745700000000001</v>
      </c>
      <c r="AN12" s="58">
        <f>原系列05!N15/1000</f>
        <v>12.048299999999999</v>
      </c>
    </row>
    <row r="13" spans="9:40">
      <c r="I13" s="33"/>
      <c r="J13" t="str">
        <f t="shared" si="3"/>
        <v>96</v>
      </c>
      <c r="K13" t="str">
        <f t="shared" si="4"/>
        <v>Q1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5"/>
      <c r="Z13">
        <f t="shared" ref="Z13:Z17" si="7">Z9+1</f>
        <v>1996</v>
      </c>
      <c r="AA13" t="str">
        <f t="shared" ref="AA13:AA17" si="8">AA9</f>
        <v>Q1</v>
      </c>
      <c r="AB13" s="58">
        <f>原系列05!B16/1000</f>
        <v>113.16460000000001</v>
      </c>
      <c r="AC13" s="58">
        <f t="shared" ref="AC13:AC72" si="9">SUM(AF13:AI13)</f>
        <v>84.931099999999986</v>
      </c>
      <c r="AD13" s="58">
        <f t="shared" ref="AD13:AD72" si="10">SUM(AJ13:AL13)</f>
        <v>31.019200000000001</v>
      </c>
      <c r="AE13" s="58">
        <f t="shared" ref="AE13:AE72" si="11">AM13-AN13</f>
        <v>-1.6908000000000012</v>
      </c>
      <c r="AF13" s="58">
        <f>原系列05!C16/1000</f>
        <v>66.006899999999987</v>
      </c>
      <c r="AG13" s="58">
        <f>原系列05!F16/1000</f>
        <v>5.9178999999999995</v>
      </c>
      <c r="AH13" s="58">
        <f>原系列05!G16/1000</f>
        <v>16.051400000000001</v>
      </c>
      <c r="AI13" s="58">
        <f>原系列05!H16/1000</f>
        <v>-3.0450999999999997</v>
      </c>
      <c r="AJ13" s="58">
        <f>原系列05!I16/1000</f>
        <v>19.1083</v>
      </c>
      <c r="AK13" s="58">
        <f>原系列05!J16/1000</f>
        <v>11.7103</v>
      </c>
      <c r="AL13" s="58">
        <f>原系列05!K16/1000</f>
        <v>0.2006</v>
      </c>
      <c r="AM13" s="58">
        <f>原系列05!M16/1000</f>
        <v>10.4878</v>
      </c>
      <c r="AN13" s="58">
        <f>原系列05!N16/1000</f>
        <v>12.178600000000001</v>
      </c>
    </row>
    <row r="14" spans="9:40">
      <c r="I14" s="33"/>
      <c r="J14" t="str">
        <f t="shared" si="3"/>
        <v>96</v>
      </c>
      <c r="K14" t="str">
        <f t="shared" si="4"/>
        <v>Q2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5"/>
      <c r="Z14">
        <f t="shared" si="7"/>
        <v>1996</v>
      </c>
      <c r="AA14" t="str">
        <f t="shared" si="8"/>
        <v>Q2</v>
      </c>
      <c r="AB14" s="58">
        <f>原系列05!B17/1000</f>
        <v>113.2085</v>
      </c>
      <c r="AC14" s="58">
        <f t="shared" si="9"/>
        <v>88.257600000000011</v>
      </c>
      <c r="AD14" s="58">
        <f t="shared" si="10"/>
        <v>27.351399999999998</v>
      </c>
      <c r="AE14" s="58">
        <f t="shared" si="11"/>
        <v>-2.1723999999999997</v>
      </c>
      <c r="AF14" s="58">
        <f>原系列05!C17/1000</f>
        <v>65.157200000000003</v>
      </c>
      <c r="AG14" s="58">
        <f>原系列05!F17/1000</f>
        <v>6.2782</v>
      </c>
      <c r="AH14" s="58">
        <f>原系列05!G17/1000</f>
        <v>14.387499999999999</v>
      </c>
      <c r="AI14" s="58">
        <f>原系列05!H17/1000</f>
        <v>2.4346999999999999</v>
      </c>
      <c r="AJ14" s="58">
        <f>原系列05!I17/1000</f>
        <v>18.7852</v>
      </c>
      <c r="AK14" s="58">
        <f>原系列05!J17/1000</f>
        <v>8.6547999999999998</v>
      </c>
      <c r="AL14" s="58">
        <f>原系列05!K17/1000</f>
        <v>-8.8599999999999998E-2</v>
      </c>
      <c r="AM14" s="58">
        <f>原系列05!M17/1000</f>
        <v>10.429399999999999</v>
      </c>
      <c r="AN14" s="58">
        <f>原系列05!N17/1000</f>
        <v>12.601799999999999</v>
      </c>
    </row>
    <row r="15" spans="9:40">
      <c r="I15" s="33"/>
      <c r="J15" t="str">
        <f t="shared" si="3"/>
        <v>96</v>
      </c>
      <c r="K15" t="str">
        <f t="shared" si="4"/>
        <v>Q3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25"/>
      <c r="Z15">
        <f t="shared" si="7"/>
        <v>1996</v>
      </c>
      <c r="AA15" t="str">
        <f t="shared" si="8"/>
        <v>Q3</v>
      </c>
      <c r="AB15" s="58">
        <f>原系列05!B18/1000</f>
        <v>116.5373</v>
      </c>
      <c r="AC15" s="58">
        <f t="shared" si="9"/>
        <v>91.155899999999988</v>
      </c>
      <c r="AD15" s="58">
        <f t="shared" si="10"/>
        <v>27.81</v>
      </c>
      <c r="AE15" s="58">
        <f t="shared" si="11"/>
        <v>-1.8915000000000006</v>
      </c>
      <c r="AF15" s="58">
        <f>原系列05!C18/1000</f>
        <v>68.1417</v>
      </c>
      <c r="AG15" s="58">
        <f>原系列05!F18/1000</f>
        <v>7.0623999999999993</v>
      </c>
      <c r="AH15" s="58">
        <f>原系列05!G18/1000</f>
        <v>16.0367</v>
      </c>
      <c r="AI15" s="58">
        <f>原系列05!H18/1000</f>
        <v>-8.4900000000000003E-2</v>
      </c>
      <c r="AJ15" s="58">
        <f>原系列05!I18/1000</f>
        <v>18.305599999999998</v>
      </c>
      <c r="AK15" s="58">
        <f>原系列05!J18/1000</f>
        <v>9.5580999999999996</v>
      </c>
      <c r="AL15" s="58">
        <f>原系列05!K18/1000</f>
        <v>-5.3700000000000005E-2</v>
      </c>
      <c r="AM15" s="58">
        <f>原系列05!M18/1000</f>
        <v>11.001799999999999</v>
      </c>
      <c r="AN15" s="58">
        <f>原系列05!N18/1000</f>
        <v>12.8933</v>
      </c>
    </row>
    <row r="16" spans="9:40">
      <c r="I16" s="33"/>
      <c r="J16" t="str">
        <f t="shared" si="3"/>
        <v>96</v>
      </c>
      <c r="K16" t="str">
        <f t="shared" si="4"/>
        <v>Q4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5"/>
      <c r="Z16">
        <f>Z12+1</f>
        <v>1996</v>
      </c>
      <c r="AA16" t="str">
        <f>AA12</f>
        <v>Q4</v>
      </c>
      <c r="AB16" s="58">
        <f>原系列05!B19/1000</f>
        <v>124.4353</v>
      </c>
      <c r="AC16" s="58">
        <f t="shared" si="9"/>
        <v>95.323300000000003</v>
      </c>
      <c r="AD16" s="58">
        <f t="shared" si="10"/>
        <v>30.846400000000006</v>
      </c>
      <c r="AE16" s="58">
        <f t="shared" si="11"/>
        <v>-1.3325999999999993</v>
      </c>
      <c r="AF16" s="58">
        <f>原系列05!C19/1000</f>
        <v>70.43010000000001</v>
      </c>
      <c r="AG16" s="58">
        <f>原系列05!F19/1000</f>
        <v>7.0374999999999996</v>
      </c>
      <c r="AH16" s="58">
        <f>原系列05!G19/1000</f>
        <v>14.864799999999999</v>
      </c>
      <c r="AI16" s="58">
        <f>原系列05!H19/1000</f>
        <v>2.9908999999999999</v>
      </c>
      <c r="AJ16" s="58">
        <f>原系列05!I19/1000</f>
        <v>18.845400000000001</v>
      </c>
      <c r="AK16" s="58">
        <f>原系列05!J19/1000</f>
        <v>12.070200000000002</v>
      </c>
      <c r="AL16" s="58">
        <f>原系列05!K19/1000</f>
        <v>-6.9199999999999998E-2</v>
      </c>
      <c r="AM16" s="58">
        <f>原系列05!M19/1000</f>
        <v>11.8538</v>
      </c>
      <c r="AN16" s="58">
        <f>原系列05!N19/1000</f>
        <v>13.186399999999999</v>
      </c>
    </row>
    <row r="17" spans="9:40">
      <c r="I17" s="33"/>
      <c r="J17" t="str">
        <f t="shared" si="3"/>
        <v>97</v>
      </c>
      <c r="K17" t="str">
        <f t="shared" si="4"/>
        <v>Q1</v>
      </c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25"/>
      <c r="Z17">
        <f t="shared" si="7"/>
        <v>1997</v>
      </c>
      <c r="AA17" t="str">
        <f t="shared" si="8"/>
        <v>Q1</v>
      </c>
      <c r="AB17" s="58">
        <f>原系列05!B20/1000</f>
        <v>117.13030000000001</v>
      </c>
      <c r="AC17" s="58">
        <f t="shared" si="9"/>
        <v>89.574600000000004</v>
      </c>
      <c r="AD17" s="58">
        <f t="shared" si="10"/>
        <v>29.814000000000004</v>
      </c>
      <c r="AE17" s="58">
        <f t="shared" si="11"/>
        <v>-1.3818999999999999</v>
      </c>
      <c r="AF17" s="58">
        <f>原系列05!C20/1000</f>
        <v>68.649500000000003</v>
      </c>
      <c r="AG17" s="58">
        <f>原系列05!F20/1000</f>
        <v>6.3678999999999997</v>
      </c>
      <c r="AH17" s="58">
        <f>原系列05!G20/1000</f>
        <v>18.0869</v>
      </c>
      <c r="AI17" s="58">
        <f>原系列05!H20/1000</f>
        <v>-3.5296999999999996</v>
      </c>
      <c r="AJ17" s="58">
        <f>原系列05!I20/1000</f>
        <v>19.288</v>
      </c>
      <c r="AK17" s="58">
        <f>原系列05!J20/1000</f>
        <v>10.458</v>
      </c>
      <c r="AL17" s="58">
        <f>原系列05!K20/1000</f>
        <v>6.8000000000000005E-2</v>
      </c>
      <c r="AM17" s="58">
        <f>原系列05!M20/1000</f>
        <v>11.6196</v>
      </c>
      <c r="AN17" s="58">
        <f>原系列05!N20/1000</f>
        <v>13.0015</v>
      </c>
    </row>
    <row r="18" spans="9:40">
      <c r="I18" s="33"/>
      <c r="J18" t="str">
        <f t="shared" ref="J18:J56" si="12">RIGHT(Z18,2)</f>
        <v>97</v>
      </c>
      <c r="K18" t="str">
        <f t="shared" ref="K18:K56" si="13">AA18</f>
        <v>Q2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25"/>
      <c r="Z18">
        <f t="shared" ref="Z18:Z36" si="14">Z14+1</f>
        <v>1997</v>
      </c>
      <c r="AA18" t="str">
        <f t="shared" ref="AA18:AA36" si="15">AA14</f>
        <v>Q2</v>
      </c>
      <c r="AB18" s="58">
        <f>原系列05!B21/1000</f>
        <v>114.90519999999999</v>
      </c>
      <c r="AC18" s="58">
        <f t="shared" si="9"/>
        <v>88.825299999999999</v>
      </c>
      <c r="AD18" s="58">
        <f t="shared" si="10"/>
        <v>26.8263</v>
      </c>
      <c r="AE18" s="58">
        <f t="shared" si="11"/>
        <v>-0.72289999999999921</v>
      </c>
      <c r="AF18" s="58">
        <f>原系列05!C21/1000</f>
        <v>65.158599999999993</v>
      </c>
      <c r="AG18" s="58">
        <f>原系列05!F21/1000</f>
        <v>5.7211999999999996</v>
      </c>
      <c r="AH18" s="58">
        <f>原系列05!G21/1000</f>
        <v>15.559200000000001</v>
      </c>
      <c r="AI18" s="58">
        <f>原系列05!H21/1000</f>
        <v>2.3863000000000003</v>
      </c>
      <c r="AJ18" s="58">
        <f>原系列05!I21/1000</f>
        <v>19.0535</v>
      </c>
      <c r="AK18" s="58">
        <f>原系列05!J21/1000</f>
        <v>7.8703000000000003</v>
      </c>
      <c r="AL18" s="58">
        <f>原系列05!K21/1000</f>
        <v>-9.7500000000000003E-2</v>
      </c>
      <c r="AM18" s="58">
        <f>原系列05!M21/1000</f>
        <v>12.038399999999999</v>
      </c>
      <c r="AN18" s="58">
        <f>原系列05!N21/1000</f>
        <v>12.761299999999999</v>
      </c>
    </row>
    <row r="19" spans="9:40">
      <c r="I19" s="33"/>
      <c r="J19" t="str">
        <f t="shared" si="12"/>
        <v>97</v>
      </c>
      <c r="K19" t="str">
        <f t="shared" si="13"/>
        <v>Q3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25"/>
      <c r="Z19">
        <f t="shared" si="14"/>
        <v>1997</v>
      </c>
      <c r="AA19" t="str">
        <f t="shared" si="15"/>
        <v>Q3</v>
      </c>
      <c r="AB19" s="58">
        <f>原系列05!B22/1000</f>
        <v>118.52930000000001</v>
      </c>
      <c r="AC19" s="58">
        <f t="shared" si="9"/>
        <v>91.873500000000007</v>
      </c>
      <c r="AD19" s="58">
        <f t="shared" si="10"/>
        <v>27.682499999999997</v>
      </c>
      <c r="AE19" s="58">
        <f t="shared" si="11"/>
        <v>-0.75709999999999944</v>
      </c>
      <c r="AF19" s="58">
        <f>原系列05!C22/1000</f>
        <v>68.447500000000005</v>
      </c>
      <c r="AG19" s="58">
        <f>原系列05!F22/1000</f>
        <v>5.7233000000000001</v>
      </c>
      <c r="AH19" s="58">
        <f>原系列05!G22/1000</f>
        <v>17.185400000000001</v>
      </c>
      <c r="AI19" s="58">
        <f>原系列05!H22/1000</f>
        <v>0.51729999999999998</v>
      </c>
      <c r="AJ19" s="58">
        <f>原系列05!I22/1000</f>
        <v>18.4754</v>
      </c>
      <c r="AK19" s="58">
        <f>原系列05!J22/1000</f>
        <v>9.2553000000000001</v>
      </c>
      <c r="AL19" s="58">
        <f>原系列05!K22/1000</f>
        <v>-4.82E-2</v>
      </c>
      <c r="AM19" s="58">
        <f>原系列05!M22/1000</f>
        <v>12.171100000000001</v>
      </c>
      <c r="AN19" s="58">
        <f>原系列05!N22/1000</f>
        <v>12.9282</v>
      </c>
    </row>
    <row r="20" spans="9:40">
      <c r="I20" s="33"/>
      <c r="J20" t="str">
        <f t="shared" si="12"/>
        <v>97</v>
      </c>
      <c r="K20" t="str">
        <f t="shared" si="13"/>
        <v>Q4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25"/>
      <c r="Z20">
        <f t="shared" si="14"/>
        <v>1997</v>
      </c>
      <c r="AA20" t="str">
        <f t="shared" si="15"/>
        <v>Q4</v>
      </c>
      <c r="AB20" s="58">
        <f>原系列05!B23/1000</f>
        <v>124.2379</v>
      </c>
      <c r="AC20" s="58">
        <f t="shared" si="9"/>
        <v>94.333300000000023</v>
      </c>
      <c r="AD20" s="58">
        <f t="shared" si="10"/>
        <v>30.0745</v>
      </c>
      <c r="AE20" s="58">
        <f t="shared" si="11"/>
        <v>-3.9999999999995595E-3</v>
      </c>
      <c r="AF20" s="58">
        <f>原系列05!C23/1000</f>
        <v>69.859800000000007</v>
      </c>
      <c r="AG20" s="58">
        <f>原系列05!F23/1000</f>
        <v>5.2823000000000002</v>
      </c>
      <c r="AH20" s="58">
        <f>原系列05!G23/1000</f>
        <v>15.947100000000001</v>
      </c>
      <c r="AI20" s="58">
        <f>原系列05!H23/1000</f>
        <v>3.2441</v>
      </c>
      <c r="AJ20" s="58">
        <f>原系列05!I23/1000</f>
        <v>18.8019</v>
      </c>
      <c r="AK20" s="58">
        <f>原系列05!J23/1000</f>
        <v>11.291600000000001</v>
      </c>
      <c r="AL20" s="58">
        <f>原系列05!K23/1000</f>
        <v>-1.9E-2</v>
      </c>
      <c r="AM20" s="58">
        <f>原系列05!M23/1000</f>
        <v>12.7943</v>
      </c>
      <c r="AN20" s="58">
        <f>原系列05!N23/1000</f>
        <v>12.798299999999999</v>
      </c>
    </row>
    <row r="21" spans="9:40">
      <c r="I21" s="33"/>
      <c r="J21" t="str">
        <f t="shared" si="12"/>
        <v>98</v>
      </c>
      <c r="K21" t="str">
        <f t="shared" si="13"/>
        <v>Q1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5"/>
      <c r="Z21">
        <f t="shared" si="14"/>
        <v>1998</v>
      </c>
      <c r="AA21" t="str">
        <f t="shared" si="15"/>
        <v>Q1</v>
      </c>
      <c r="AB21" s="58">
        <f>原系列05!B24/1000</f>
        <v>114.3331</v>
      </c>
      <c r="AC21" s="58">
        <f t="shared" si="9"/>
        <v>86.506</v>
      </c>
      <c r="AD21" s="58">
        <f t="shared" si="10"/>
        <v>28.882999999999996</v>
      </c>
      <c r="AE21" s="58">
        <f t="shared" si="11"/>
        <v>-0.5732999999999997</v>
      </c>
      <c r="AF21" s="58">
        <f>原系列05!C24/1000</f>
        <v>66.160600000000002</v>
      </c>
      <c r="AG21" s="58">
        <f>原系列05!F24/1000</f>
        <v>4.9660000000000002</v>
      </c>
      <c r="AH21" s="58">
        <f>原系列05!G24/1000</f>
        <v>18.1815</v>
      </c>
      <c r="AI21" s="58">
        <f>原系列05!H24/1000</f>
        <v>-2.8020999999999998</v>
      </c>
      <c r="AJ21" s="58">
        <f>原系列05!I24/1000</f>
        <v>19.346799999999998</v>
      </c>
      <c r="AK21" s="58">
        <f>原系列05!J24/1000</f>
        <v>9.4337</v>
      </c>
      <c r="AL21" s="58">
        <f>原系列05!K24/1000</f>
        <v>0.10249999999999999</v>
      </c>
      <c r="AM21" s="58">
        <f>原系列05!M24/1000</f>
        <v>11.827</v>
      </c>
      <c r="AN21" s="58">
        <f>原系列05!N24/1000</f>
        <v>12.4003</v>
      </c>
    </row>
    <row r="22" spans="9:40">
      <c r="I22" s="33"/>
      <c r="J22" t="str">
        <f t="shared" si="12"/>
        <v>98</v>
      </c>
      <c r="K22" t="str">
        <f t="shared" si="13"/>
        <v>Q2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25"/>
      <c r="Z22">
        <f t="shared" si="14"/>
        <v>1998</v>
      </c>
      <c r="AA22" t="str">
        <f t="shared" si="15"/>
        <v>Q2</v>
      </c>
      <c r="AB22" s="58">
        <f>原系列05!B25/1000</f>
        <v>112.8013</v>
      </c>
      <c r="AC22" s="58">
        <f t="shared" si="9"/>
        <v>87.130600000000001</v>
      </c>
      <c r="AD22" s="58">
        <f t="shared" si="10"/>
        <v>26.141700000000004</v>
      </c>
      <c r="AE22" s="58">
        <f t="shared" si="11"/>
        <v>-0.20410000000000039</v>
      </c>
      <c r="AF22" s="58">
        <f>原系列05!C25/1000</f>
        <v>65.184100000000001</v>
      </c>
      <c r="AG22" s="58">
        <f>原系列05!F25/1000</f>
        <v>4.9302000000000001</v>
      </c>
      <c r="AH22" s="58">
        <f>原系列05!G25/1000</f>
        <v>14.8597</v>
      </c>
      <c r="AI22" s="58">
        <f>原系列05!H25/1000</f>
        <v>2.1566000000000001</v>
      </c>
      <c r="AJ22" s="58">
        <f>原系列05!I25/1000</f>
        <v>19.241400000000002</v>
      </c>
      <c r="AK22" s="58">
        <f>原系列05!J25/1000</f>
        <v>6.9204999999999997</v>
      </c>
      <c r="AL22" s="58">
        <f>原系列05!K25/1000</f>
        <v>-2.0199999999999999E-2</v>
      </c>
      <c r="AM22" s="58">
        <f>原系列05!M25/1000</f>
        <v>11.583299999999999</v>
      </c>
      <c r="AN22" s="58">
        <f>原系列05!N25/1000</f>
        <v>11.7874</v>
      </c>
    </row>
    <row r="23" spans="9:40">
      <c r="I23" s="33"/>
      <c r="J23" t="str">
        <f t="shared" si="12"/>
        <v>98</v>
      </c>
      <c r="K23" t="str">
        <f t="shared" si="13"/>
        <v>Q3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25"/>
      <c r="Z23">
        <f t="shared" si="14"/>
        <v>1998</v>
      </c>
      <c r="AA23" t="str">
        <f t="shared" si="15"/>
        <v>Q3</v>
      </c>
      <c r="AB23" s="58">
        <f>原系列05!B26/1000</f>
        <v>115.816</v>
      </c>
      <c r="AC23" s="58">
        <f t="shared" si="9"/>
        <v>89.250600000000006</v>
      </c>
      <c r="AD23" s="58">
        <f t="shared" si="10"/>
        <v>27.164000000000001</v>
      </c>
      <c r="AE23" s="58">
        <f t="shared" si="11"/>
        <v>-9.6999999999999531E-2</v>
      </c>
      <c r="AF23" s="58">
        <f>原系列05!C26/1000</f>
        <v>68.494900000000001</v>
      </c>
      <c r="AG23" s="58">
        <f>原系列05!F26/1000</f>
        <v>5.1566000000000001</v>
      </c>
      <c r="AH23" s="58">
        <f>原系列05!G26/1000</f>
        <v>16.084099999999999</v>
      </c>
      <c r="AI23" s="58">
        <f>原系列05!H26/1000</f>
        <v>-0.48499999999999999</v>
      </c>
      <c r="AJ23" s="58">
        <f>原系列05!I26/1000</f>
        <v>18.784700000000001</v>
      </c>
      <c r="AK23" s="58">
        <f>原系列05!J26/1000</f>
        <v>8.4682999999999993</v>
      </c>
      <c r="AL23" s="58">
        <f>原系列05!K26/1000</f>
        <v>-8.8999999999999996E-2</v>
      </c>
      <c r="AM23" s="58">
        <f>原系列05!M26/1000</f>
        <v>11.9123</v>
      </c>
      <c r="AN23" s="58">
        <f>原系列05!N26/1000</f>
        <v>12.0093</v>
      </c>
    </row>
    <row r="24" spans="9:40">
      <c r="I24" s="33"/>
      <c r="J24" t="str">
        <f t="shared" si="12"/>
        <v>98</v>
      </c>
      <c r="K24" t="str">
        <f t="shared" si="13"/>
        <v>Q4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25"/>
      <c r="Z24">
        <f t="shared" si="14"/>
        <v>1998</v>
      </c>
      <c r="AA24" t="str">
        <f t="shared" si="15"/>
        <v>Q4</v>
      </c>
      <c r="AB24" s="58">
        <f>原系列05!B27/1000</f>
        <v>122.3413</v>
      </c>
      <c r="AC24" s="58">
        <f t="shared" si="9"/>
        <v>91.583300000000008</v>
      </c>
      <c r="AD24" s="58">
        <f t="shared" si="10"/>
        <v>31.2196</v>
      </c>
      <c r="AE24" s="58">
        <f t="shared" si="11"/>
        <v>0.12490000000000023</v>
      </c>
      <c r="AF24" s="58">
        <f>原系列05!C27/1000</f>
        <v>70.221299999999999</v>
      </c>
      <c r="AG24" s="58">
        <f>原系列05!F27/1000</f>
        <v>4.7972000000000001</v>
      </c>
      <c r="AH24" s="58">
        <f>原系列05!G27/1000</f>
        <v>13.811200000000001</v>
      </c>
      <c r="AI24" s="58">
        <f>原系列05!H27/1000</f>
        <v>2.7536</v>
      </c>
      <c r="AJ24" s="58">
        <f>原系列05!I27/1000</f>
        <v>19.182700000000001</v>
      </c>
      <c r="AK24" s="58">
        <f>原系列05!J27/1000</f>
        <v>12.1648</v>
      </c>
      <c r="AL24" s="58">
        <f>原系列05!K27/1000</f>
        <v>-0.12790000000000001</v>
      </c>
      <c r="AM24" s="58">
        <f>原系列05!M27/1000</f>
        <v>11.9771</v>
      </c>
      <c r="AN24" s="58">
        <f>原系列05!N27/1000</f>
        <v>11.8522</v>
      </c>
    </row>
    <row r="25" spans="9:40">
      <c r="I25" s="33"/>
      <c r="J25" t="str">
        <f t="shared" si="12"/>
        <v>99</v>
      </c>
      <c r="K25" t="str">
        <f t="shared" si="13"/>
        <v>Q1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25"/>
      <c r="Z25">
        <f t="shared" si="14"/>
        <v>1999</v>
      </c>
      <c r="AA25" t="str">
        <f t="shared" si="15"/>
        <v>Q1</v>
      </c>
      <c r="AB25" s="58">
        <f>原系列05!B28/1000</f>
        <v>114.01180000000001</v>
      </c>
      <c r="AC25" s="58">
        <f t="shared" si="9"/>
        <v>84.033499999999989</v>
      </c>
      <c r="AD25" s="58">
        <f t="shared" si="10"/>
        <v>31.055499999999999</v>
      </c>
      <c r="AE25" s="58">
        <f t="shared" si="11"/>
        <v>-0.41169999999999973</v>
      </c>
      <c r="AF25" s="58">
        <f>原系列05!C28/1000</f>
        <v>67.089699999999993</v>
      </c>
      <c r="AG25" s="58">
        <f>原系列05!F28/1000</f>
        <v>4.5171999999999999</v>
      </c>
      <c r="AH25" s="58">
        <f>原系列05!G28/1000</f>
        <v>16.923599999999997</v>
      </c>
      <c r="AI25" s="58">
        <f>原系列05!H28/1000</f>
        <v>-4.4969999999999999</v>
      </c>
      <c r="AJ25" s="58">
        <f>原系列05!I28/1000</f>
        <v>19.996599999999997</v>
      </c>
      <c r="AK25" s="58">
        <f>原系列05!J28/1000</f>
        <v>11.035200000000001</v>
      </c>
      <c r="AL25" s="58">
        <f>原系列05!K28/1000</f>
        <v>2.3699999999999999E-2</v>
      </c>
      <c r="AM25" s="58">
        <f>原系列05!M28/1000</f>
        <v>11.4275</v>
      </c>
      <c r="AN25" s="58">
        <f>原系列05!N28/1000</f>
        <v>11.8392</v>
      </c>
    </row>
    <row r="26" spans="9:40">
      <c r="I26" s="33"/>
      <c r="J26" t="str">
        <f t="shared" si="12"/>
        <v>99</v>
      </c>
      <c r="K26" t="str">
        <f t="shared" si="13"/>
        <v>Q2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25"/>
      <c r="Z26">
        <f t="shared" si="14"/>
        <v>1999</v>
      </c>
      <c r="AA26" t="str">
        <f t="shared" si="15"/>
        <v>Q2</v>
      </c>
      <c r="AB26" s="58">
        <f>原系列05!B29/1000</f>
        <v>112.9662</v>
      </c>
      <c r="AC26" s="58">
        <f t="shared" si="9"/>
        <v>86.191599999999994</v>
      </c>
      <c r="AD26" s="58">
        <f t="shared" si="10"/>
        <v>27.765799999999995</v>
      </c>
      <c r="AE26" s="58">
        <f t="shared" si="11"/>
        <v>-0.52930000000000099</v>
      </c>
      <c r="AF26" s="58">
        <f>原系列05!C29/1000</f>
        <v>66.39439999999999</v>
      </c>
      <c r="AG26" s="58">
        <f>原系列05!F29/1000</f>
        <v>4.9565000000000001</v>
      </c>
      <c r="AH26" s="58">
        <f>原系列05!G29/1000</f>
        <v>13.751700000000001</v>
      </c>
      <c r="AI26" s="58">
        <f>原系列05!H29/1000</f>
        <v>1.089</v>
      </c>
      <c r="AJ26" s="58">
        <f>原系列05!I29/1000</f>
        <v>19.910799999999998</v>
      </c>
      <c r="AK26" s="58">
        <f>原系列05!J29/1000</f>
        <v>7.9153000000000002</v>
      </c>
      <c r="AL26" s="58">
        <f>原系列05!K29/1000</f>
        <v>-6.0299999999999999E-2</v>
      </c>
      <c r="AM26" s="58">
        <f>原系列05!M29/1000</f>
        <v>11.5244</v>
      </c>
      <c r="AN26" s="58">
        <f>原系列05!N29/1000</f>
        <v>12.053700000000001</v>
      </c>
    </row>
    <row r="27" spans="9:40">
      <c r="I27" s="33"/>
      <c r="J27" t="str">
        <f t="shared" si="12"/>
        <v>99</v>
      </c>
      <c r="K27" t="str">
        <f t="shared" si="13"/>
        <v>Q3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25"/>
      <c r="Z27">
        <f t="shared" si="14"/>
        <v>1999</v>
      </c>
      <c r="AA27" t="str">
        <f t="shared" si="15"/>
        <v>Q3</v>
      </c>
      <c r="AB27" s="58">
        <f>原系列05!B30/1000</f>
        <v>115.6563</v>
      </c>
      <c r="AC27" s="58">
        <f t="shared" si="9"/>
        <v>88.623099999999994</v>
      </c>
      <c r="AD27" s="58">
        <f t="shared" si="10"/>
        <v>27.789800000000003</v>
      </c>
      <c r="AE27" s="58">
        <f t="shared" si="11"/>
        <v>-0.28369999999999962</v>
      </c>
      <c r="AF27" s="58">
        <f>原系列05!C30/1000</f>
        <v>69.06989999999999</v>
      </c>
      <c r="AG27" s="58">
        <f>原系列05!F30/1000</f>
        <v>5.4208999999999996</v>
      </c>
      <c r="AH27" s="58">
        <f>原系列05!G30/1000</f>
        <v>15.7576</v>
      </c>
      <c r="AI27" s="58">
        <f>原系列05!H30/1000</f>
        <v>-1.6253</v>
      </c>
      <c r="AJ27" s="58">
        <f>原系列05!I30/1000</f>
        <v>19.5655</v>
      </c>
      <c r="AK27" s="58">
        <f>原系列05!J30/1000</f>
        <v>8.2777000000000012</v>
      </c>
      <c r="AL27" s="58">
        <f>原系列05!K30/1000</f>
        <v>-5.3399999999999996E-2</v>
      </c>
      <c r="AM27" s="58">
        <f>原系列05!M30/1000</f>
        <v>12.3431</v>
      </c>
      <c r="AN27" s="58">
        <f>原系列05!N30/1000</f>
        <v>12.626799999999999</v>
      </c>
    </row>
    <row r="28" spans="9:40">
      <c r="I28" s="33"/>
      <c r="J28" t="str">
        <f t="shared" si="12"/>
        <v>99</v>
      </c>
      <c r="K28" t="str">
        <f t="shared" si="13"/>
        <v>Q4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25"/>
      <c r="Z28">
        <f t="shared" si="14"/>
        <v>1999</v>
      </c>
      <c r="AA28" t="str">
        <f t="shared" si="15"/>
        <v>Q4</v>
      </c>
      <c r="AB28" s="58">
        <f>原系列05!B31/1000</f>
        <v>121.73</v>
      </c>
      <c r="AC28" s="58">
        <f t="shared" si="9"/>
        <v>91.368000000000009</v>
      </c>
      <c r="AD28" s="58">
        <f t="shared" si="10"/>
        <v>31.1264</v>
      </c>
      <c r="AE28" s="58">
        <f t="shared" si="11"/>
        <v>-0.26159999999999961</v>
      </c>
      <c r="AF28" s="58">
        <f>原系列05!C31/1000</f>
        <v>70.701599999999999</v>
      </c>
      <c r="AG28" s="58">
        <f>原系列05!F31/1000</f>
        <v>4.9638</v>
      </c>
      <c r="AH28" s="58">
        <f>原系列05!G31/1000</f>
        <v>14.319000000000001</v>
      </c>
      <c r="AI28" s="58">
        <f>原系列05!H31/1000</f>
        <v>1.3835999999999999</v>
      </c>
      <c r="AJ28" s="58">
        <f>原系列05!I31/1000</f>
        <v>19.887400000000003</v>
      </c>
      <c r="AK28" s="58">
        <f>原系列05!J31/1000</f>
        <v>11.3436</v>
      </c>
      <c r="AL28" s="58">
        <f>原系列05!K31/1000</f>
        <v>-0.1046</v>
      </c>
      <c r="AM28" s="58">
        <f>原系列05!M31/1000</f>
        <v>12.8567</v>
      </c>
      <c r="AN28" s="58">
        <f>原系列05!N31/1000</f>
        <v>13.1183</v>
      </c>
    </row>
    <row r="29" spans="9:40">
      <c r="I29" s="33"/>
      <c r="J29" t="str">
        <f t="shared" si="12"/>
        <v>00</v>
      </c>
      <c r="K29" t="str">
        <f t="shared" si="13"/>
        <v>Q1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25"/>
      <c r="Z29">
        <f t="shared" si="14"/>
        <v>2000</v>
      </c>
      <c r="AA29" t="str">
        <f t="shared" si="15"/>
        <v>Q1</v>
      </c>
      <c r="AB29" s="58">
        <f>原系列05!B32/1000</f>
        <v>117.12869999999999</v>
      </c>
      <c r="AC29" s="58">
        <f t="shared" si="9"/>
        <v>86.868099999999998</v>
      </c>
      <c r="AD29" s="58">
        <f t="shared" si="10"/>
        <v>30.6861</v>
      </c>
      <c r="AE29" s="58">
        <f t="shared" si="11"/>
        <v>4.4299999999999784E-2</v>
      </c>
      <c r="AF29" s="58">
        <f>原系列05!C32/1000</f>
        <v>68.053100000000001</v>
      </c>
      <c r="AG29" s="58">
        <f>原系列05!F32/1000</f>
        <v>4.7486999999999995</v>
      </c>
      <c r="AH29" s="58">
        <f>原系列05!G32/1000</f>
        <v>18.168800000000001</v>
      </c>
      <c r="AI29" s="58">
        <f>原系列05!H32/1000</f>
        <v>-4.1025</v>
      </c>
      <c r="AJ29" s="58">
        <f>原系列05!I32/1000</f>
        <v>20.7559</v>
      </c>
      <c r="AK29" s="58">
        <f>原系列05!J32/1000</f>
        <v>9.8070000000000004</v>
      </c>
      <c r="AL29" s="58">
        <f>原系列05!K32/1000</f>
        <v>0.1232</v>
      </c>
      <c r="AM29" s="58">
        <f>原系列05!M32/1000</f>
        <v>12.920299999999999</v>
      </c>
      <c r="AN29" s="58">
        <f>原系列05!N32/1000</f>
        <v>12.875999999999999</v>
      </c>
    </row>
    <row r="30" spans="9:40">
      <c r="I30" s="33"/>
      <c r="J30" t="str">
        <f t="shared" si="12"/>
        <v>00</v>
      </c>
      <c r="K30" t="str">
        <f t="shared" si="13"/>
        <v>Q2</v>
      </c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25"/>
      <c r="Z30">
        <f t="shared" si="14"/>
        <v>2000</v>
      </c>
      <c r="AA30" t="str">
        <f t="shared" si="15"/>
        <v>Q2</v>
      </c>
      <c r="AB30" s="58">
        <f>原系列05!B33/1000</f>
        <v>115.6793</v>
      </c>
      <c r="AC30" s="58">
        <f t="shared" si="9"/>
        <v>88.063699999999997</v>
      </c>
      <c r="AD30" s="58">
        <f t="shared" si="10"/>
        <v>27.884799999999998</v>
      </c>
      <c r="AE30" s="58">
        <f t="shared" si="11"/>
        <v>-7.7399999999999025E-2</v>
      </c>
      <c r="AF30" s="58">
        <f>原系列05!C33/1000</f>
        <v>66.604100000000003</v>
      </c>
      <c r="AG30" s="58">
        <f>原系列05!F33/1000</f>
        <v>4.9511000000000003</v>
      </c>
      <c r="AH30" s="58">
        <f>原系列05!G33/1000</f>
        <v>14.234999999999999</v>
      </c>
      <c r="AI30" s="58">
        <f>原系列05!H33/1000</f>
        <v>2.2734999999999999</v>
      </c>
      <c r="AJ30" s="58">
        <f>原系列05!I33/1000</f>
        <v>20.805099999999999</v>
      </c>
      <c r="AK30" s="58">
        <f>原系列05!J33/1000</f>
        <v>7.109</v>
      </c>
      <c r="AL30" s="58">
        <f>原系列05!K33/1000</f>
        <v>-2.93E-2</v>
      </c>
      <c r="AM30" s="58">
        <f>原系列05!M33/1000</f>
        <v>13.316700000000001</v>
      </c>
      <c r="AN30" s="58">
        <f>原系列05!N33/1000</f>
        <v>13.3941</v>
      </c>
    </row>
    <row r="31" spans="9:40">
      <c r="I31" s="33"/>
      <c r="J31" t="str">
        <f t="shared" si="12"/>
        <v>00</v>
      </c>
      <c r="K31" t="str">
        <f t="shared" si="13"/>
        <v>Q3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25"/>
      <c r="Z31">
        <f t="shared" si="14"/>
        <v>2000</v>
      </c>
      <c r="AA31" t="str">
        <f t="shared" si="15"/>
        <v>Q3</v>
      </c>
      <c r="AB31" s="58">
        <f>原系列05!B34/1000</f>
        <v>118.172</v>
      </c>
      <c r="AC31" s="58">
        <f t="shared" si="9"/>
        <v>89.829400000000007</v>
      </c>
      <c r="AD31" s="58">
        <f t="shared" si="10"/>
        <v>28.53</v>
      </c>
      <c r="AE31" s="58">
        <f t="shared" si="11"/>
        <v>2.2999999999999687E-3</v>
      </c>
      <c r="AF31" s="58">
        <f>原系列05!C34/1000</f>
        <v>68.884600000000006</v>
      </c>
      <c r="AG31" s="58">
        <f>原系列05!F34/1000</f>
        <v>5.1917999999999997</v>
      </c>
      <c r="AH31" s="58">
        <f>原系列05!G34/1000</f>
        <v>16.583200000000001</v>
      </c>
      <c r="AI31" s="58">
        <f>原系列05!H34/1000</f>
        <v>-0.83020000000000005</v>
      </c>
      <c r="AJ31" s="58">
        <f>原系列05!I34/1000</f>
        <v>20.4937</v>
      </c>
      <c r="AK31" s="58">
        <f>原系列05!J34/1000</f>
        <v>8.0839999999999996</v>
      </c>
      <c r="AL31" s="58">
        <f>原系列05!K34/1000</f>
        <v>-4.7700000000000006E-2</v>
      </c>
      <c r="AM31" s="58">
        <f>原系列05!M34/1000</f>
        <v>13.8954</v>
      </c>
      <c r="AN31" s="58">
        <f>原系列05!N34/1000</f>
        <v>13.8931</v>
      </c>
    </row>
    <row r="32" spans="9:40">
      <c r="I32" s="33"/>
      <c r="J32" t="str">
        <f t="shared" si="12"/>
        <v>00</v>
      </c>
      <c r="K32" t="str">
        <f t="shared" si="13"/>
        <v>Q4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25"/>
      <c r="Z32">
        <f t="shared" si="14"/>
        <v>2000</v>
      </c>
      <c r="AA32" t="str">
        <f t="shared" si="15"/>
        <v>Q4</v>
      </c>
      <c r="AB32" s="58">
        <f>原系列05!B35/1000</f>
        <v>123.8672</v>
      </c>
      <c r="AC32" s="58">
        <f t="shared" si="9"/>
        <v>93.871299999999991</v>
      </c>
      <c r="AD32" s="58">
        <f t="shared" si="10"/>
        <v>30.870899999999999</v>
      </c>
      <c r="AE32" s="58">
        <f t="shared" si="11"/>
        <v>-0.70530000000000115</v>
      </c>
      <c r="AF32" s="58">
        <f>原系列05!C35/1000</f>
        <v>70.82289999999999</v>
      </c>
      <c r="AG32" s="58">
        <f>原系列05!F35/1000</f>
        <v>5.133</v>
      </c>
      <c r="AH32" s="58">
        <f>原系列05!G35/1000</f>
        <v>15.6868</v>
      </c>
      <c r="AI32" s="58">
        <f>原系列05!H35/1000</f>
        <v>2.2285999999999997</v>
      </c>
      <c r="AJ32" s="58">
        <f>原系列05!I35/1000</f>
        <v>20.9361</v>
      </c>
      <c r="AK32" s="58">
        <f>原系列05!J35/1000</f>
        <v>9.9585000000000008</v>
      </c>
      <c r="AL32" s="58">
        <f>原系列05!K35/1000</f>
        <v>-2.3699999999999999E-2</v>
      </c>
      <c r="AM32" s="58">
        <f>原系列05!M35/1000</f>
        <v>14.0633</v>
      </c>
      <c r="AN32" s="58">
        <f>原系列05!N35/1000</f>
        <v>14.768600000000001</v>
      </c>
    </row>
    <row r="33" spans="9:40">
      <c r="I33" s="33"/>
      <c r="J33" t="str">
        <f t="shared" si="12"/>
        <v>01</v>
      </c>
      <c r="K33" t="str">
        <f t="shared" si="13"/>
        <v>Q1</v>
      </c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25"/>
      <c r="Z33">
        <f t="shared" si="14"/>
        <v>2001</v>
      </c>
      <c r="AA33" t="str">
        <f t="shared" si="15"/>
        <v>Q1</v>
      </c>
      <c r="AB33" s="58">
        <f>原系列05!B36/1000</f>
        <v>119.0048</v>
      </c>
      <c r="AC33" s="58">
        <f t="shared" si="9"/>
        <v>88.731499999999997</v>
      </c>
      <c r="AD33" s="58">
        <f t="shared" si="10"/>
        <v>31.711200000000002</v>
      </c>
      <c r="AE33" s="58">
        <f t="shared" si="11"/>
        <v>-1.3071000000000002</v>
      </c>
      <c r="AF33" s="58">
        <f>原系列05!C36/1000</f>
        <v>68.744</v>
      </c>
      <c r="AG33" s="58">
        <f>原系列05!F36/1000</f>
        <v>4.8037999999999998</v>
      </c>
      <c r="AH33" s="58">
        <f>原系列05!G36/1000</f>
        <v>18.4815</v>
      </c>
      <c r="AI33" s="58">
        <f>原系列05!H36/1000</f>
        <v>-3.2978000000000001</v>
      </c>
      <c r="AJ33" s="58">
        <f>原系列05!I36/1000</f>
        <v>21.724900000000002</v>
      </c>
      <c r="AK33" s="58">
        <f>原系列05!J36/1000</f>
        <v>9.9191000000000003</v>
      </c>
      <c r="AL33" s="58">
        <f>原系列05!K36/1000</f>
        <v>6.720000000000001E-2</v>
      </c>
      <c r="AM33" s="58">
        <f>原系列05!M36/1000</f>
        <v>12.970600000000001</v>
      </c>
      <c r="AN33" s="58">
        <f>原系列05!N36/1000</f>
        <v>14.277700000000001</v>
      </c>
    </row>
    <row r="34" spans="9:40">
      <c r="I34" s="33"/>
      <c r="J34" t="str">
        <f t="shared" si="12"/>
        <v>01</v>
      </c>
      <c r="K34" t="str">
        <f t="shared" si="13"/>
        <v>Q2</v>
      </c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25"/>
      <c r="Z34">
        <f t="shared" si="14"/>
        <v>2001</v>
      </c>
      <c r="AA34" t="str">
        <f t="shared" si="15"/>
        <v>Q2</v>
      </c>
      <c r="AB34" s="58">
        <f>原系列05!B37/1000</f>
        <v>116.7435</v>
      </c>
      <c r="AC34" s="58">
        <f t="shared" si="9"/>
        <v>90.045000000000016</v>
      </c>
      <c r="AD34" s="58">
        <f t="shared" si="10"/>
        <v>28.177099999999999</v>
      </c>
      <c r="AE34" s="58">
        <f t="shared" si="11"/>
        <v>-1.3927000000000014</v>
      </c>
      <c r="AF34" s="58">
        <f>原系列05!C37/1000</f>
        <v>68.046300000000002</v>
      </c>
      <c r="AG34" s="58">
        <f>原系列05!F37/1000</f>
        <v>4.5724</v>
      </c>
      <c r="AH34" s="58">
        <f>原系列05!G37/1000</f>
        <v>14.9</v>
      </c>
      <c r="AI34" s="58">
        <f>原系列05!H37/1000</f>
        <v>2.5263</v>
      </c>
      <c r="AJ34" s="58">
        <f>原系列05!I37/1000</f>
        <v>21.6951</v>
      </c>
      <c r="AK34" s="58">
        <f>原系列05!J37/1000</f>
        <v>6.5762999999999998</v>
      </c>
      <c r="AL34" s="58">
        <f>原系列05!K37/1000</f>
        <v>-9.4299999999999995E-2</v>
      </c>
      <c r="AM34" s="58">
        <f>原系列05!M37/1000</f>
        <v>12.5024</v>
      </c>
      <c r="AN34" s="58">
        <f>原系列05!N37/1000</f>
        <v>13.895100000000001</v>
      </c>
    </row>
    <row r="35" spans="9:40">
      <c r="I35" s="33"/>
      <c r="J35" t="str">
        <f t="shared" si="12"/>
        <v>01</v>
      </c>
      <c r="K35" t="str">
        <f t="shared" si="13"/>
        <v>Q3</v>
      </c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25"/>
      <c r="Z35">
        <f t="shared" si="14"/>
        <v>2001</v>
      </c>
      <c r="AA35" t="str">
        <f t="shared" si="15"/>
        <v>Q3</v>
      </c>
      <c r="AB35" s="58">
        <f>原系列05!B38/1000</f>
        <v>118.15219999999999</v>
      </c>
      <c r="AC35" s="58">
        <f t="shared" si="9"/>
        <v>90.669899999999984</v>
      </c>
      <c r="AD35" s="58">
        <f t="shared" si="10"/>
        <v>28.811499999999999</v>
      </c>
      <c r="AE35" s="58">
        <f t="shared" si="11"/>
        <v>-1.1452000000000009</v>
      </c>
      <c r="AF35" s="58">
        <f>原系列05!C38/1000</f>
        <v>70.108999999999995</v>
      </c>
      <c r="AG35" s="58">
        <f>原系列05!F38/1000</f>
        <v>4.8944999999999999</v>
      </c>
      <c r="AH35" s="58">
        <f>原系列05!G38/1000</f>
        <v>16.6526</v>
      </c>
      <c r="AI35" s="58">
        <f>原系列05!H38/1000</f>
        <v>-0.98620000000000008</v>
      </c>
      <c r="AJ35" s="58">
        <f>原系列05!I38/1000</f>
        <v>21.262900000000002</v>
      </c>
      <c r="AK35" s="58">
        <f>原系列05!J38/1000</f>
        <v>7.6501999999999999</v>
      </c>
      <c r="AL35" s="58">
        <f>原系列05!K38/1000</f>
        <v>-0.1016</v>
      </c>
      <c r="AM35" s="58">
        <f>原系列05!M38/1000</f>
        <v>12.4803</v>
      </c>
      <c r="AN35" s="58">
        <f>原系列05!N38/1000</f>
        <v>13.625500000000001</v>
      </c>
    </row>
    <row r="36" spans="9:40">
      <c r="I36" s="33"/>
      <c r="J36" t="str">
        <f t="shared" si="12"/>
        <v>01</v>
      </c>
      <c r="K36" t="str">
        <f t="shared" si="13"/>
        <v>Q4</v>
      </c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25"/>
      <c r="Z36">
        <f t="shared" si="14"/>
        <v>2001</v>
      </c>
      <c r="AA36" t="str">
        <f t="shared" si="15"/>
        <v>Q4</v>
      </c>
      <c r="AB36" s="58">
        <f>原系列05!B39/1000</f>
        <v>122.63460000000001</v>
      </c>
      <c r="AC36" s="58">
        <f t="shared" si="9"/>
        <v>92.965100000000007</v>
      </c>
      <c r="AD36" s="58">
        <f t="shared" si="10"/>
        <v>31.218299999999999</v>
      </c>
      <c r="AE36" s="58">
        <f t="shared" si="11"/>
        <v>-1.1437999999999988</v>
      </c>
      <c r="AF36" s="58">
        <f>原系列05!C39/1000</f>
        <v>71.846000000000004</v>
      </c>
      <c r="AG36" s="58">
        <f>原系列05!F39/1000</f>
        <v>4.7523</v>
      </c>
      <c r="AH36" s="58">
        <f>原系列05!G39/1000</f>
        <v>14.370100000000001</v>
      </c>
      <c r="AI36" s="58">
        <f>原系列05!H39/1000</f>
        <v>1.9967000000000001</v>
      </c>
      <c r="AJ36" s="58">
        <f>原系列05!I39/1000</f>
        <v>21.7742</v>
      </c>
      <c r="AK36" s="58">
        <f>原系列05!J39/1000</f>
        <v>9.4673999999999996</v>
      </c>
      <c r="AL36" s="58">
        <f>原系列05!K39/1000</f>
        <v>-2.3300000000000001E-2</v>
      </c>
      <c r="AM36" s="58">
        <f>原系列05!M39/1000</f>
        <v>12.4747</v>
      </c>
      <c r="AN36" s="58">
        <f>原系列05!N39/1000</f>
        <v>13.618499999999999</v>
      </c>
    </row>
    <row r="37" spans="9:40">
      <c r="I37" s="33"/>
      <c r="J37" t="str">
        <f t="shared" si="12"/>
        <v>02</v>
      </c>
      <c r="K37" t="str">
        <f t="shared" si="13"/>
        <v>Q1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25"/>
      <c r="Z37">
        <f>Z33+1</f>
        <v>2002</v>
      </c>
      <c r="AA37" t="str">
        <f>AA33</f>
        <v>Q1</v>
      </c>
      <c r="AB37" s="58">
        <f>原系列05!B40/1000</f>
        <v>117.1551</v>
      </c>
      <c r="AC37" s="58">
        <f t="shared" si="9"/>
        <v>86.243300000000005</v>
      </c>
      <c r="AD37" s="58">
        <f t="shared" si="10"/>
        <v>31.810500000000005</v>
      </c>
      <c r="AE37" s="58">
        <f t="shared" si="11"/>
        <v>-0.64649999999999963</v>
      </c>
      <c r="AF37" s="58">
        <f>原系列05!C40/1000</f>
        <v>69.343699999999998</v>
      </c>
      <c r="AG37" s="58">
        <f>原系列05!F40/1000</f>
        <v>4.4139999999999997</v>
      </c>
      <c r="AH37" s="58">
        <f>原系列05!G40/1000</f>
        <v>16.982900000000001</v>
      </c>
      <c r="AI37" s="58">
        <f>原系列05!H40/1000</f>
        <v>-4.4973000000000001</v>
      </c>
      <c r="AJ37" s="58">
        <f>原系列05!I40/1000</f>
        <v>22.507000000000001</v>
      </c>
      <c r="AK37" s="58">
        <f>原系列05!J40/1000</f>
        <v>9.2780000000000005</v>
      </c>
      <c r="AL37" s="58">
        <f>原系列05!K40/1000</f>
        <v>2.5499999999999998E-2</v>
      </c>
      <c r="AM37" s="58">
        <f>原系列05!M40/1000</f>
        <v>12.575200000000001</v>
      </c>
      <c r="AN37" s="58">
        <f>原系列05!N40/1000</f>
        <v>13.2217</v>
      </c>
    </row>
    <row r="38" spans="9:40">
      <c r="I38" s="33"/>
      <c r="J38" t="str">
        <f t="shared" si="12"/>
        <v>02</v>
      </c>
      <c r="K38" t="str">
        <f t="shared" si="13"/>
        <v>Q2</v>
      </c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25"/>
      <c r="Z38">
        <f t="shared" ref="Z38:Z54" si="16">Z34+1</f>
        <v>2002</v>
      </c>
      <c r="AA38" t="str">
        <f t="shared" ref="AA38:AA54" si="17">AA34</f>
        <v>Q2</v>
      </c>
      <c r="AB38" s="58">
        <f>原系列05!B41/1000</f>
        <v>116.4563</v>
      </c>
      <c r="AC38" s="58">
        <f t="shared" si="9"/>
        <v>88.309999999999988</v>
      </c>
      <c r="AD38" s="58">
        <f t="shared" si="10"/>
        <v>28.478300000000001</v>
      </c>
      <c r="AE38" s="58">
        <f t="shared" si="11"/>
        <v>-0.11950000000000038</v>
      </c>
      <c r="AF38" s="58">
        <f>原系列05!C41/1000</f>
        <v>68.723199999999991</v>
      </c>
      <c r="AG38" s="58">
        <f>原系列05!F41/1000</f>
        <v>4.5096999999999996</v>
      </c>
      <c r="AH38" s="58">
        <f>原系列05!G41/1000</f>
        <v>13.663200000000002</v>
      </c>
      <c r="AI38" s="58">
        <f>原系列05!H41/1000</f>
        <v>1.4139000000000002</v>
      </c>
      <c r="AJ38" s="58">
        <f>原系列05!I41/1000</f>
        <v>22.2273</v>
      </c>
      <c r="AK38" s="58">
        <f>原系列05!J41/1000</f>
        <v>6.2768000000000006</v>
      </c>
      <c r="AL38" s="58">
        <f>原系列05!K41/1000</f>
        <v>-2.58E-2</v>
      </c>
      <c r="AM38" s="58">
        <f>原系列05!M41/1000</f>
        <v>13.4465</v>
      </c>
      <c r="AN38" s="58">
        <f>原系列05!N41/1000</f>
        <v>13.566000000000001</v>
      </c>
    </row>
    <row r="39" spans="9:40">
      <c r="I39" s="33"/>
      <c r="J39" t="str">
        <f t="shared" si="12"/>
        <v>02</v>
      </c>
      <c r="K39" t="str">
        <f t="shared" si="13"/>
        <v>Q3</v>
      </c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25"/>
      <c r="Z39">
        <f t="shared" si="16"/>
        <v>2002</v>
      </c>
      <c r="AA39" t="str">
        <f t="shared" si="17"/>
        <v>Q3</v>
      </c>
      <c r="AB39" s="58">
        <f>原系列05!B42/1000</f>
        <v>119.7598</v>
      </c>
      <c r="AC39" s="58">
        <f t="shared" si="9"/>
        <v>91.102600000000024</v>
      </c>
      <c r="AD39" s="58">
        <f t="shared" si="10"/>
        <v>29.108200000000004</v>
      </c>
      <c r="AE39" s="58">
        <f t="shared" si="11"/>
        <v>-0.28669999999999973</v>
      </c>
      <c r="AF39" s="58">
        <f>原系列05!C42/1000</f>
        <v>71.430600000000013</v>
      </c>
      <c r="AG39" s="58">
        <f>原系列05!F42/1000</f>
        <v>4.8383000000000003</v>
      </c>
      <c r="AH39" s="58">
        <f>原系列05!G42/1000</f>
        <v>15.799799999999999</v>
      </c>
      <c r="AI39" s="58">
        <f>原系列05!H42/1000</f>
        <v>-0.96610000000000007</v>
      </c>
      <c r="AJ39" s="58">
        <f>原系列05!I42/1000</f>
        <v>21.8779</v>
      </c>
      <c r="AK39" s="58">
        <f>原系列05!J42/1000</f>
        <v>7.2583000000000002</v>
      </c>
      <c r="AL39" s="58">
        <f>原系列05!K42/1000</f>
        <v>-2.8000000000000001E-2</v>
      </c>
      <c r="AM39" s="58">
        <f>原系列05!M42/1000</f>
        <v>13.7934</v>
      </c>
      <c r="AN39" s="58">
        <f>原系列05!N42/1000</f>
        <v>14.0801</v>
      </c>
    </row>
    <row r="40" spans="9:40">
      <c r="I40" s="33"/>
      <c r="J40" t="str">
        <f t="shared" si="12"/>
        <v>02</v>
      </c>
      <c r="K40" t="str">
        <f t="shared" si="13"/>
        <v>Q4</v>
      </c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25"/>
      <c r="Z40">
        <f t="shared" si="16"/>
        <v>2002</v>
      </c>
      <c r="AA40" t="str">
        <f t="shared" si="17"/>
        <v>Q4</v>
      </c>
      <c r="AB40" s="58">
        <f>原系列05!B43/1000</f>
        <v>124.54360000000001</v>
      </c>
      <c r="AC40" s="58">
        <f t="shared" si="9"/>
        <v>93.849400000000003</v>
      </c>
      <c r="AD40" s="58">
        <f t="shared" si="10"/>
        <v>31.083199999999998</v>
      </c>
      <c r="AE40" s="58">
        <f t="shared" si="11"/>
        <v>-0.14670000000000094</v>
      </c>
      <c r="AF40" s="58">
        <f>原系列05!C43/1000</f>
        <v>72.576800000000006</v>
      </c>
      <c r="AG40" s="58">
        <f>原系列05!F43/1000</f>
        <v>4.6086</v>
      </c>
      <c r="AH40" s="58">
        <f>原系列05!G43/1000</f>
        <v>14.6127</v>
      </c>
      <c r="AI40" s="58">
        <f>原系列05!H43/1000</f>
        <v>2.0513000000000003</v>
      </c>
      <c r="AJ40" s="58">
        <f>原系列05!I43/1000</f>
        <v>22.092099999999999</v>
      </c>
      <c r="AK40" s="58">
        <f>原系列05!J43/1000</f>
        <v>9.0763999999999996</v>
      </c>
      <c r="AL40" s="58">
        <f>原系列05!K43/1000</f>
        <v>-8.5300000000000001E-2</v>
      </c>
      <c r="AM40" s="58">
        <f>原系列05!M43/1000</f>
        <v>14.593999999999999</v>
      </c>
      <c r="AN40" s="58">
        <f>原系列05!N43/1000</f>
        <v>14.7407</v>
      </c>
    </row>
    <row r="41" spans="9:40">
      <c r="I41" s="33"/>
      <c r="J41" t="str">
        <f t="shared" si="12"/>
        <v>03</v>
      </c>
      <c r="K41" t="str">
        <f t="shared" si="13"/>
        <v>Q1</v>
      </c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25"/>
      <c r="Z41">
        <f t="shared" si="16"/>
        <v>2003</v>
      </c>
      <c r="AA41" t="str">
        <f t="shared" si="17"/>
        <v>Q1</v>
      </c>
      <c r="AB41" s="58">
        <f>原系列05!B44/1000</f>
        <v>119.111</v>
      </c>
      <c r="AC41" s="58">
        <f t="shared" si="9"/>
        <v>87.766800000000003</v>
      </c>
      <c r="AD41" s="58">
        <f t="shared" si="10"/>
        <v>31.5763</v>
      </c>
      <c r="AE41" s="58">
        <f t="shared" si="11"/>
        <v>-0.13150000000000084</v>
      </c>
      <c r="AF41" s="58">
        <f>原系列05!C44/1000</f>
        <v>69.848100000000002</v>
      </c>
      <c r="AG41" s="58">
        <f>原系列05!F44/1000</f>
        <v>4.2847</v>
      </c>
      <c r="AH41" s="58">
        <f>原系列05!G44/1000</f>
        <v>17.474900000000002</v>
      </c>
      <c r="AI41" s="58">
        <f>原系列05!H44/1000</f>
        <v>-3.8409</v>
      </c>
      <c r="AJ41" s="58">
        <f>原系列05!I44/1000</f>
        <v>22.8719</v>
      </c>
      <c r="AK41" s="58">
        <f>原系列05!J44/1000</f>
        <v>8.6796000000000006</v>
      </c>
      <c r="AL41" s="58">
        <f>原系列05!K44/1000</f>
        <v>2.4799999999999999E-2</v>
      </c>
      <c r="AM41" s="58">
        <f>原系列05!M44/1000</f>
        <v>14.173999999999999</v>
      </c>
      <c r="AN41" s="58">
        <f>原系列05!N44/1000</f>
        <v>14.3055</v>
      </c>
    </row>
    <row r="42" spans="9:40">
      <c r="I42" s="33"/>
      <c r="J42" t="str">
        <f t="shared" si="12"/>
        <v>03</v>
      </c>
      <c r="K42" t="str">
        <f t="shared" si="13"/>
        <v>Q2</v>
      </c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25"/>
      <c r="Z42">
        <f t="shared" si="16"/>
        <v>2003</v>
      </c>
      <c r="AA42" t="str">
        <f t="shared" si="17"/>
        <v>Q2</v>
      </c>
      <c r="AB42" s="58">
        <f>原系列05!B45/1000</f>
        <v>118.5921</v>
      </c>
      <c r="AC42" s="58">
        <f t="shared" si="9"/>
        <v>89.987700000000004</v>
      </c>
      <c r="AD42" s="58">
        <f t="shared" si="10"/>
        <v>28.460799999999999</v>
      </c>
      <c r="AE42" s="58">
        <f t="shared" si="11"/>
        <v>0.28810000000000002</v>
      </c>
      <c r="AF42" s="58">
        <f>原系列05!C45/1000</f>
        <v>69.2196</v>
      </c>
      <c r="AG42" s="58">
        <f>原系列05!F45/1000</f>
        <v>4.3639999999999999</v>
      </c>
      <c r="AH42" s="58">
        <f>原系列05!G45/1000</f>
        <v>14.645100000000001</v>
      </c>
      <c r="AI42" s="58">
        <f>原系列05!H45/1000</f>
        <v>1.7589999999999999</v>
      </c>
      <c r="AJ42" s="58">
        <f>原系列05!I45/1000</f>
        <v>22.6646</v>
      </c>
      <c r="AK42" s="58">
        <f>原系列05!J45/1000</f>
        <v>5.7901999999999996</v>
      </c>
      <c r="AL42" s="58">
        <f>原系列05!K45/1000</f>
        <v>6.0000000000000001E-3</v>
      </c>
      <c r="AM42" s="58">
        <f>原系列05!M45/1000</f>
        <v>14.254200000000001</v>
      </c>
      <c r="AN42" s="58">
        <f>原系列05!N45/1000</f>
        <v>13.966100000000001</v>
      </c>
    </row>
    <row r="43" spans="9:40">
      <c r="I43" s="33"/>
      <c r="J43" t="str">
        <f t="shared" si="12"/>
        <v>03</v>
      </c>
      <c r="K43" t="str">
        <f t="shared" si="13"/>
        <v>Q3</v>
      </c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25"/>
      <c r="Z43">
        <f t="shared" si="16"/>
        <v>2003</v>
      </c>
      <c r="AA43" t="str">
        <f t="shared" si="17"/>
        <v>Q3</v>
      </c>
      <c r="AB43" s="58">
        <f>原系列05!B46/1000</f>
        <v>121.5214</v>
      </c>
      <c r="AC43" s="58">
        <f t="shared" si="9"/>
        <v>92.291599999999988</v>
      </c>
      <c r="AD43" s="58">
        <f t="shared" si="10"/>
        <v>28.7455</v>
      </c>
      <c r="AE43" s="58">
        <f t="shared" si="11"/>
        <v>0.59800000000000075</v>
      </c>
      <c r="AF43" s="58">
        <f>原系列05!C46/1000</f>
        <v>71.182000000000002</v>
      </c>
      <c r="AG43" s="58">
        <f>原系列05!F46/1000</f>
        <v>4.8603999999999994</v>
      </c>
      <c r="AH43" s="58">
        <f>原系列05!G46/1000</f>
        <v>16.258800000000001</v>
      </c>
      <c r="AI43" s="58">
        <f>原系列05!H46/1000</f>
        <v>-9.5999999999999992E-3</v>
      </c>
      <c r="AJ43" s="58">
        <f>原系列05!I46/1000</f>
        <v>22.249099999999999</v>
      </c>
      <c r="AK43" s="58">
        <f>原系列05!J46/1000</f>
        <v>6.5376000000000003</v>
      </c>
      <c r="AL43" s="58">
        <f>原系列05!K46/1000</f>
        <v>-4.1200000000000001E-2</v>
      </c>
      <c r="AM43" s="58">
        <f>原系列05!M46/1000</f>
        <v>14.9879</v>
      </c>
      <c r="AN43" s="58">
        <f>原系列05!N46/1000</f>
        <v>14.389899999999999</v>
      </c>
    </row>
    <row r="44" spans="9:40">
      <c r="I44" s="33"/>
      <c r="J44" t="str">
        <f t="shared" si="12"/>
        <v>03</v>
      </c>
      <c r="K44" t="str">
        <f t="shared" si="13"/>
        <v>Q4</v>
      </c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25"/>
      <c r="Z44">
        <f t="shared" si="16"/>
        <v>2003</v>
      </c>
      <c r="AA44" t="str">
        <f t="shared" si="17"/>
        <v>Q4</v>
      </c>
      <c r="AB44" s="58">
        <f>原系列05!B47/1000</f>
        <v>126.74380000000001</v>
      </c>
      <c r="AC44" s="58">
        <f t="shared" si="9"/>
        <v>95.324299999999994</v>
      </c>
      <c r="AD44" s="58">
        <f t="shared" si="10"/>
        <v>30.541800000000002</v>
      </c>
      <c r="AE44" s="58">
        <f t="shared" si="11"/>
        <v>1.0077999999999996</v>
      </c>
      <c r="AF44" s="58">
        <f>原系列05!C47/1000</f>
        <v>73.2239</v>
      </c>
      <c r="AG44" s="58">
        <f>原系列05!F47/1000</f>
        <v>4.6195000000000004</v>
      </c>
      <c r="AH44" s="58">
        <f>原系列05!G47/1000</f>
        <v>15.6869</v>
      </c>
      <c r="AI44" s="58">
        <f>原系列05!H47/1000</f>
        <v>1.794</v>
      </c>
      <c r="AJ44" s="58">
        <f>原系列05!I47/1000</f>
        <v>22.582999999999998</v>
      </c>
      <c r="AK44" s="58">
        <f>原系列05!J47/1000</f>
        <v>8.1240000000000006</v>
      </c>
      <c r="AL44" s="58">
        <f>原系列05!K47/1000</f>
        <v>-0.16519999999999999</v>
      </c>
      <c r="AM44" s="58">
        <f>原系列05!M47/1000</f>
        <v>16.151199999999999</v>
      </c>
      <c r="AN44" s="58">
        <f>原系列05!N47/1000</f>
        <v>15.1434</v>
      </c>
    </row>
    <row r="45" spans="9:40">
      <c r="I45" s="33"/>
      <c r="J45" t="str">
        <f t="shared" si="12"/>
        <v>04</v>
      </c>
      <c r="K45" t="str">
        <f t="shared" si="13"/>
        <v>Q1</v>
      </c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25"/>
      <c r="Z45">
        <f t="shared" si="16"/>
        <v>2004</v>
      </c>
      <c r="AA45" t="str">
        <f t="shared" si="17"/>
        <v>Q1</v>
      </c>
      <c r="AB45" s="58">
        <f>原系列05!B48/1000</f>
        <v>123.89869999999999</v>
      </c>
      <c r="AC45" s="58">
        <f t="shared" si="9"/>
        <v>90.794599999999988</v>
      </c>
      <c r="AD45" s="58">
        <f t="shared" si="10"/>
        <v>31.990600000000001</v>
      </c>
      <c r="AE45" s="58">
        <f t="shared" si="11"/>
        <v>1.252200000000002</v>
      </c>
      <c r="AF45" s="58">
        <f>原系列05!C48/1000</f>
        <v>71.276399999999995</v>
      </c>
      <c r="AG45" s="58">
        <f>原系列05!F48/1000</f>
        <v>4.3501000000000003</v>
      </c>
      <c r="AH45" s="58">
        <f>原系列05!G48/1000</f>
        <v>18.087199999999999</v>
      </c>
      <c r="AI45" s="58">
        <f>原系列05!H48/1000</f>
        <v>-2.9190999999999998</v>
      </c>
      <c r="AJ45" s="58">
        <f>原系列05!I48/1000</f>
        <v>23.481999999999999</v>
      </c>
      <c r="AK45" s="58">
        <f>原系列05!J48/1000</f>
        <v>8.5681000000000012</v>
      </c>
      <c r="AL45" s="58">
        <f>原系列05!K48/1000</f>
        <v>-5.9499999999999997E-2</v>
      </c>
      <c r="AM45" s="58">
        <f>原系列05!M48/1000</f>
        <v>16.249200000000002</v>
      </c>
      <c r="AN45" s="58">
        <f>原系列05!N48/1000</f>
        <v>14.997</v>
      </c>
    </row>
    <row r="46" spans="9:40">
      <c r="I46" s="33"/>
      <c r="J46" t="str">
        <f t="shared" si="12"/>
        <v>04</v>
      </c>
      <c r="K46" t="str">
        <f t="shared" si="13"/>
        <v>Q2</v>
      </c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25"/>
      <c r="Z46">
        <f t="shared" si="16"/>
        <v>2004</v>
      </c>
      <c r="AA46" t="str">
        <f t="shared" si="17"/>
        <v>Q2</v>
      </c>
      <c r="AB46" s="58">
        <f>原系列05!B49/1000</f>
        <v>121.7115</v>
      </c>
      <c r="AC46" s="58">
        <f t="shared" si="9"/>
        <v>92.087099999999992</v>
      </c>
      <c r="AD46" s="58">
        <f t="shared" si="10"/>
        <v>28.049100000000003</v>
      </c>
      <c r="AE46" s="58">
        <f t="shared" si="11"/>
        <v>1.5772999999999993</v>
      </c>
      <c r="AF46" s="58">
        <f>原系列05!C49/1000</f>
        <v>70.20089999999999</v>
      </c>
      <c r="AG46" s="58">
        <f>原系列05!F49/1000</f>
        <v>4.4683000000000002</v>
      </c>
      <c r="AH46" s="58">
        <f>原系列05!G49/1000</f>
        <v>15.150799999999998</v>
      </c>
      <c r="AI46" s="58">
        <f>原系列05!H49/1000</f>
        <v>2.2671000000000001</v>
      </c>
      <c r="AJ46" s="58">
        <f>原系列05!I49/1000</f>
        <v>22.926500000000001</v>
      </c>
      <c r="AK46" s="58">
        <f>原系列05!J49/1000</f>
        <v>5.1458000000000004</v>
      </c>
      <c r="AL46" s="58">
        <f>原系列05!K49/1000</f>
        <v>-2.3199999999999998E-2</v>
      </c>
      <c r="AM46" s="58">
        <f>原系列05!M49/1000</f>
        <v>16.7713</v>
      </c>
      <c r="AN46" s="58">
        <f>原系列05!N49/1000</f>
        <v>15.194000000000001</v>
      </c>
    </row>
    <row r="47" spans="9:40">
      <c r="I47" s="33"/>
      <c r="J47" t="str">
        <f t="shared" si="12"/>
        <v>04</v>
      </c>
      <c r="K47" t="str">
        <f t="shared" si="13"/>
        <v>Q3</v>
      </c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25"/>
      <c r="Z47">
        <f t="shared" si="16"/>
        <v>2004</v>
      </c>
      <c r="AA47" t="str">
        <f t="shared" si="17"/>
        <v>Q3</v>
      </c>
      <c r="AB47" s="58">
        <f>原系列05!B50/1000</f>
        <v>124.1845</v>
      </c>
      <c r="AC47" s="58">
        <f t="shared" si="9"/>
        <v>94.415200000000027</v>
      </c>
      <c r="AD47" s="58">
        <f t="shared" si="10"/>
        <v>28.377100000000002</v>
      </c>
      <c r="AE47" s="58">
        <f t="shared" si="11"/>
        <v>1.3856000000000002</v>
      </c>
      <c r="AF47" s="58">
        <f>原系列05!C50/1000</f>
        <v>72.240100000000012</v>
      </c>
      <c r="AG47" s="58">
        <f>原系列05!F50/1000</f>
        <v>4.8853999999999997</v>
      </c>
      <c r="AH47" s="58">
        <f>原系列05!G50/1000</f>
        <v>17.0472</v>
      </c>
      <c r="AI47" s="58">
        <f>原系列05!H50/1000</f>
        <v>0.24249999999999999</v>
      </c>
      <c r="AJ47" s="58">
        <f>原系列05!I50/1000</f>
        <v>22.561700000000002</v>
      </c>
      <c r="AK47" s="58">
        <f>原系列05!J50/1000</f>
        <v>5.8311000000000002</v>
      </c>
      <c r="AL47" s="58">
        <f>原系列05!K50/1000</f>
        <v>-1.5699999999999999E-2</v>
      </c>
      <c r="AM47" s="58">
        <f>原系列05!M50/1000</f>
        <v>17.082599999999999</v>
      </c>
      <c r="AN47" s="58">
        <f>原系列05!N50/1000</f>
        <v>15.696999999999999</v>
      </c>
    </row>
    <row r="48" spans="9:40">
      <c r="I48" s="33"/>
      <c r="J48" t="str">
        <f t="shared" si="12"/>
        <v>04</v>
      </c>
      <c r="K48" t="str">
        <f t="shared" si="13"/>
        <v>Q4</v>
      </c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25"/>
      <c r="Z48">
        <f t="shared" si="16"/>
        <v>2004</v>
      </c>
      <c r="AA48" t="str">
        <f t="shared" si="17"/>
        <v>Q4</v>
      </c>
      <c r="AB48" s="58">
        <f>原系列05!B51/1000</f>
        <v>127.6461</v>
      </c>
      <c r="AC48" s="58">
        <f t="shared" si="9"/>
        <v>96.20150000000001</v>
      </c>
      <c r="AD48" s="58">
        <f t="shared" si="10"/>
        <v>30.156099999999999</v>
      </c>
      <c r="AE48" s="58">
        <f t="shared" si="11"/>
        <v>1.2752000000000017</v>
      </c>
      <c r="AF48" s="58">
        <f>原系列05!C51/1000</f>
        <v>73.024500000000003</v>
      </c>
      <c r="AG48" s="58">
        <f>原系列05!F51/1000</f>
        <v>4.7378999999999998</v>
      </c>
      <c r="AH48" s="58">
        <f>原系列05!G51/1000</f>
        <v>16.006599999999999</v>
      </c>
      <c r="AI48" s="58">
        <f>原系列05!H51/1000</f>
        <v>2.4325000000000001</v>
      </c>
      <c r="AJ48" s="58">
        <f>原系列05!I51/1000</f>
        <v>22.774099999999997</v>
      </c>
      <c r="AK48" s="58">
        <f>原系列05!J51/1000</f>
        <v>7.4066999999999998</v>
      </c>
      <c r="AL48" s="58">
        <f>原系列05!K51/1000</f>
        <v>-2.47E-2</v>
      </c>
      <c r="AM48" s="58">
        <f>原系列05!M51/1000</f>
        <v>17.785299999999999</v>
      </c>
      <c r="AN48" s="58">
        <f>原系列05!N51/1000</f>
        <v>16.510099999999998</v>
      </c>
    </row>
    <row r="49" spans="9:40">
      <c r="I49" s="33"/>
      <c r="J49" t="str">
        <f t="shared" si="12"/>
        <v>05</v>
      </c>
      <c r="K49" t="str">
        <f t="shared" si="13"/>
        <v>Q1</v>
      </c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25"/>
      <c r="Z49">
        <f t="shared" si="16"/>
        <v>2005</v>
      </c>
      <c r="AA49" t="str">
        <f t="shared" si="17"/>
        <v>Q1</v>
      </c>
      <c r="AB49" s="58">
        <f>原系列05!B52/1000</f>
        <v>124.37060000000001</v>
      </c>
      <c r="AC49" s="58">
        <f t="shared" si="9"/>
        <v>91.971199999999996</v>
      </c>
      <c r="AD49" s="58">
        <f t="shared" si="10"/>
        <v>31.311500000000002</v>
      </c>
      <c r="AE49" s="58">
        <f t="shared" si="11"/>
        <v>1.1132999999999988</v>
      </c>
      <c r="AF49" s="58">
        <f>原系列05!C52/1000</f>
        <v>71.634799999999998</v>
      </c>
      <c r="AG49" s="58">
        <f>原系列05!F52/1000</f>
        <v>4.3788999999999998</v>
      </c>
      <c r="AH49" s="58">
        <f>原系列05!G52/1000</f>
        <v>19.4041</v>
      </c>
      <c r="AI49" s="58">
        <f>原系列05!H52/1000</f>
        <v>-3.4466000000000001</v>
      </c>
      <c r="AJ49" s="58">
        <f>原系列05!I52/1000</f>
        <v>23.767499999999998</v>
      </c>
      <c r="AK49" s="58">
        <f>原系列05!J52/1000</f>
        <v>7.4731000000000005</v>
      </c>
      <c r="AL49" s="58">
        <f>原系列05!K52/1000</f>
        <v>7.0900000000000005E-2</v>
      </c>
      <c r="AM49" s="58">
        <f>原系列05!M52/1000</f>
        <v>16.857599999999998</v>
      </c>
      <c r="AN49" s="58">
        <f>原系列05!N52/1000</f>
        <v>15.744299999999999</v>
      </c>
    </row>
    <row r="50" spans="9:40">
      <c r="I50" s="33"/>
      <c r="J50" t="str">
        <f t="shared" si="12"/>
        <v>05</v>
      </c>
      <c r="K50" t="str">
        <f t="shared" si="13"/>
        <v>Q2</v>
      </c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25"/>
      <c r="Z50">
        <f t="shared" si="16"/>
        <v>2005</v>
      </c>
      <c r="AA50" t="str">
        <f t="shared" si="17"/>
        <v>Q2</v>
      </c>
      <c r="AB50" s="58">
        <f>原系列05!B53/1000</f>
        <v>123.4284</v>
      </c>
      <c r="AC50" s="58">
        <f t="shared" si="9"/>
        <v>94.146100000000018</v>
      </c>
      <c r="AD50" s="58">
        <f t="shared" si="10"/>
        <v>27.648399999999995</v>
      </c>
      <c r="AE50" s="58">
        <f t="shared" si="11"/>
        <v>1.6158000000000001</v>
      </c>
      <c r="AF50" s="58">
        <f>原系列05!C53/1000</f>
        <v>71.12660000000001</v>
      </c>
      <c r="AG50" s="58">
        <f>原系列05!F53/1000</f>
        <v>4.3194999999999997</v>
      </c>
      <c r="AH50" s="58">
        <f>原系列05!G53/1000</f>
        <v>16.2517</v>
      </c>
      <c r="AI50" s="58">
        <f>原系列05!H53/1000</f>
        <v>2.4483000000000001</v>
      </c>
      <c r="AJ50" s="58">
        <f>原系列05!I53/1000</f>
        <v>23.116799999999998</v>
      </c>
      <c r="AK50" s="58">
        <f>原系列05!J53/1000</f>
        <v>4.5446999999999997</v>
      </c>
      <c r="AL50" s="58">
        <f>原系列05!K53/1000</f>
        <v>-1.3099999999999999E-2</v>
      </c>
      <c r="AM50" s="58">
        <f>原系列05!M53/1000</f>
        <v>17.475300000000001</v>
      </c>
      <c r="AN50" s="58">
        <f>原系列05!N53/1000</f>
        <v>15.859500000000001</v>
      </c>
    </row>
    <row r="51" spans="9:40">
      <c r="I51" s="33"/>
      <c r="J51" t="str">
        <f t="shared" si="12"/>
        <v>05</v>
      </c>
      <c r="K51" t="str">
        <f t="shared" si="13"/>
        <v>Q3</v>
      </c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25"/>
      <c r="Z51">
        <f t="shared" si="16"/>
        <v>2005</v>
      </c>
      <c r="AA51" t="str">
        <f t="shared" si="17"/>
        <v>Q3</v>
      </c>
      <c r="AB51" s="58">
        <f>原系列05!B54/1000</f>
        <v>126.0017</v>
      </c>
      <c r="AC51" s="58">
        <f t="shared" si="9"/>
        <v>96.22529999999999</v>
      </c>
      <c r="AD51" s="58">
        <f t="shared" si="10"/>
        <v>27.993400000000001</v>
      </c>
      <c r="AE51" s="58">
        <f t="shared" si="11"/>
        <v>1.7516999999999996</v>
      </c>
      <c r="AF51" s="58">
        <f>原系列05!C54/1000</f>
        <v>73.402899999999988</v>
      </c>
      <c r="AG51" s="58">
        <f>原系列05!F54/1000</f>
        <v>4.8064</v>
      </c>
      <c r="AH51" s="58">
        <f>原系列05!G54/1000</f>
        <v>18.155999999999999</v>
      </c>
      <c r="AI51" s="58">
        <f>原系列05!H54/1000</f>
        <v>-0.14000000000000001</v>
      </c>
      <c r="AJ51" s="58">
        <f>原系列05!I54/1000</f>
        <v>22.624200000000002</v>
      </c>
      <c r="AK51" s="58">
        <f>原系列05!J54/1000</f>
        <v>5.3658999999999999</v>
      </c>
      <c r="AL51" s="58">
        <f>原系列05!K54/1000</f>
        <v>3.3E-3</v>
      </c>
      <c r="AM51" s="58">
        <f>原系列05!M54/1000</f>
        <v>18.3019</v>
      </c>
      <c r="AN51" s="58">
        <f>原系列05!N54/1000</f>
        <v>16.5502</v>
      </c>
    </row>
    <row r="52" spans="9:40">
      <c r="I52" s="33"/>
      <c r="J52" t="str">
        <f t="shared" si="12"/>
        <v>05</v>
      </c>
      <c r="K52" t="str">
        <f t="shared" si="13"/>
        <v>Q4</v>
      </c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25"/>
      <c r="Z52">
        <f t="shared" si="16"/>
        <v>2005</v>
      </c>
      <c r="AA52" t="str">
        <f t="shared" si="17"/>
        <v>Q4</v>
      </c>
      <c r="AB52" s="58">
        <f>原系列05!B55/1000</f>
        <v>130.12030000000001</v>
      </c>
      <c r="AC52" s="58">
        <f t="shared" si="9"/>
        <v>97.759799999999998</v>
      </c>
      <c r="AD52" s="58">
        <f t="shared" si="10"/>
        <v>29.771599999999999</v>
      </c>
      <c r="AE52" s="58">
        <f t="shared" si="11"/>
        <v>2.6128</v>
      </c>
      <c r="AF52" s="58">
        <f>原系列05!C55/1000</f>
        <v>74.968299999999999</v>
      </c>
      <c r="AG52" s="58">
        <f>原系列05!F55/1000</f>
        <v>4.7735000000000003</v>
      </c>
      <c r="AH52" s="58">
        <f>原系列05!G55/1000</f>
        <v>16.257300000000001</v>
      </c>
      <c r="AI52" s="58">
        <f>原系列05!H55/1000</f>
        <v>1.7607000000000002</v>
      </c>
      <c r="AJ52" s="58">
        <f>原系列05!I55/1000</f>
        <v>22.959599999999998</v>
      </c>
      <c r="AK52" s="58">
        <f>原系列05!J55/1000</f>
        <v>6.8426999999999998</v>
      </c>
      <c r="AL52" s="58">
        <f>原系列05!K55/1000</f>
        <v>-3.0699999999999998E-2</v>
      </c>
      <c r="AM52" s="58">
        <f>原系列05!M55/1000</f>
        <v>19.487099999999998</v>
      </c>
      <c r="AN52" s="58">
        <f>原系列05!N55/1000</f>
        <v>16.874299999999998</v>
      </c>
    </row>
    <row r="53" spans="9:40">
      <c r="I53" s="33"/>
      <c r="J53" t="str">
        <f t="shared" si="12"/>
        <v>06</v>
      </c>
      <c r="K53" t="str">
        <f t="shared" si="13"/>
        <v>Q1</v>
      </c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25"/>
      <c r="Z53">
        <f t="shared" si="16"/>
        <v>2006</v>
      </c>
      <c r="AA53" t="str">
        <f t="shared" si="17"/>
        <v>Q1</v>
      </c>
      <c r="AB53" s="58">
        <f>原系列05!B56/1000</f>
        <v>127.60760000000001</v>
      </c>
      <c r="AC53" s="58">
        <f t="shared" si="9"/>
        <v>94.19159999999998</v>
      </c>
      <c r="AD53" s="58">
        <f t="shared" si="10"/>
        <v>31.068899999999999</v>
      </c>
      <c r="AE53" s="58">
        <f t="shared" si="11"/>
        <v>2.368300000000005</v>
      </c>
      <c r="AF53" s="58">
        <f>原系列05!C56/1000</f>
        <v>73.080699999999993</v>
      </c>
      <c r="AG53" s="58">
        <f>原系列05!F56/1000</f>
        <v>4.4455</v>
      </c>
      <c r="AH53" s="58">
        <f>原系列05!G56/1000</f>
        <v>19.933900000000001</v>
      </c>
      <c r="AI53" s="58">
        <f>原系列05!H56/1000</f>
        <v>-3.2685</v>
      </c>
      <c r="AJ53" s="58">
        <f>原系列05!I56/1000</f>
        <v>23.662099999999999</v>
      </c>
      <c r="AK53" s="58">
        <f>原系列05!J56/1000</f>
        <v>7.3594999999999997</v>
      </c>
      <c r="AL53" s="58">
        <f>原系列05!K56/1000</f>
        <v>4.7299999999999995E-2</v>
      </c>
      <c r="AM53" s="58">
        <f>原系列05!M56/1000</f>
        <v>19.058400000000002</v>
      </c>
      <c r="AN53" s="58">
        <f>原系列05!N56/1000</f>
        <v>16.690099999999997</v>
      </c>
    </row>
    <row r="54" spans="9:40">
      <c r="I54" s="33"/>
      <c r="J54" t="str">
        <f t="shared" si="12"/>
        <v>06</v>
      </c>
      <c r="K54" t="str">
        <f t="shared" si="13"/>
        <v>Q2</v>
      </c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25"/>
      <c r="Z54">
        <f t="shared" si="16"/>
        <v>2006</v>
      </c>
      <c r="AA54" t="str">
        <f t="shared" si="17"/>
        <v>Q2</v>
      </c>
      <c r="AB54" s="58">
        <f>原系列05!B57/1000</f>
        <v>125.0322</v>
      </c>
      <c r="AC54" s="58">
        <f t="shared" si="9"/>
        <v>94.999600000000015</v>
      </c>
      <c r="AD54" s="58">
        <f t="shared" si="10"/>
        <v>27.587499999999999</v>
      </c>
      <c r="AE54" s="58">
        <f t="shared" si="11"/>
        <v>2.4571000000000005</v>
      </c>
      <c r="AF54" s="58">
        <f>原系列05!C57/1000</f>
        <v>72.341100000000012</v>
      </c>
      <c r="AG54" s="58">
        <f>原系列05!F57/1000</f>
        <v>4.38</v>
      </c>
      <c r="AH54" s="58">
        <f>原系列05!G57/1000</f>
        <v>16.646599999999999</v>
      </c>
      <c r="AI54" s="58">
        <f>原系列05!H57/1000</f>
        <v>1.6319000000000001</v>
      </c>
      <c r="AJ54" s="58">
        <f>原系列05!I57/1000</f>
        <v>23.1859</v>
      </c>
      <c r="AK54" s="58">
        <f>原系列05!J57/1000</f>
        <v>4.4123000000000001</v>
      </c>
      <c r="AL54" s="58">
        <f>原系列05!K57/1000</f>
        <v>-1.0699999999999999E-2</v>
      </c>
      <c r="AM54" s="58">
        <f>原系列05!M57/1000</f>
        <v>19.284400000000002</v>
      </c>
      <c r="AN54" s="58">
        <f>原系列05!N57/1000</f>
        <v>16.827300000000001</v>
      </c>
    </row>
    <row r="55" spans="9:40">
      <c r="I55" s="33"/>
      <c r="J55" t="str">
        <f t="shared" si="12"/>
        <v>06</v>
      </c>
      <c r="K55" t="str">
        <f t="shared" si="13"/>
        <v>Q3</v>
      </c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25"/>
      <c r="Z55">
        <f t="shared" ref="Z55:Z88" si="18">Z51+1</f>
        <v>2006</v>
      </c>
      <c r="AA55" t="str">
        <f t="shared" ref="AA55:AA88" si="19">AA51</f>
        <v>Q3</v>
      </c>
      <c r="AB55" s="58">
        <f>原系列05!B58/1000</f>
        <v>127.1104</v>
      </c>
      <c r="AC55" s="58">
        <f t="shared" si="9"/>
        <v>96.526800000000009</v>
      </c>
      <c r="AD55" s="58">
        <f t="shared" si="10"/>
        <v>27.497600000000002</v>
      </c>
      <c r="AE55" s="58">
        <f t="shared" si="11"/>
        <v>3.0817000000000014</v>
      </c>
      <c r="AF55" s="58">
        <f>原系列05!C58/1000</f>
        <v>73.298199999999994</v>
      </c>
      <c r="AG55" s="58">
        <f>原系列05!F58/1000</f>
        <v>4.7968000000000002</v>
      </c>
      <c r="AH55" s="58">
        <f>原系列05!G58/1000</f>
        <v>18.549900000000001</v>
      </c>
      <c r="AI55" s="58">
        <f>原系列05!H58/1000</f>
        <v>-0.1181</v>
      </c>
      <c r="AJ55" s="58">
        <f>原系列05!I58/1000</f>
        <v>22.700500000000002</v>
      </c>
      <c r="AK55" s="58">
        <f>原系列05!J58/1000</f>
        <v>4.7901999999999996</v>
      </c>
      <c r="AL55" s="58">
        <f>原系列05!K58/1000</f>
        <v>6.9000000000000008E-3</v>
      </c>
      <c r="AM55" s="58">
        <f>原系列05!M58/1000</f>
        <v>20.074999999999999</v>
      </c>
      <c r="AN55" s="58">
        <f>原系列05!N58/1000</f>
        <v>16.993299999999998</v>
      </c>
    </row>
    <row r="56" spans="9:40">
      <c r="I56" s="33"/>
      <c r="J56" t="str">
        <f t="shared" si="12"/>
        <v>06</v>
      </c>
      <c r="K56" t="str">
        <f t="shared" si="13"/>
        <v>Q4</v>
      </c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25"/>
      <c r="Z56">
        <f t="shared" si="18"/>
        <v>2006</v>
      </c>
      <c r="AA56" t="str">
        <f t="shared" si="19"/>
        <v>Q4</v>
      </c>
      <c r="AB56" s="58">
        <f>原系列05!B59/1000</f>
        <v>132.70179999999999</v>
      </c>
      <c r="AC56" s="58">
        <f t="shared" si="9"/>
        <v>99.898500000000013</v>
      </c>
      <c r="AD56" s="58">
        <f t="shared" si="10"/>
        <v>29.37</v>
      </c>
      <c r="AE56" s="58">
        <f t="shared" si="11"/>
        <v>3.4045000000000023</v>
      </c>
      <c r="AF56" s="58">
        <f>原系列05!C59/1000</f>
        <v>75.624100000000013</v>
      </c>
      <c r="AG56" s="58">
        <f>原系列05!F59/1000</f>
        <v>4.76</v>
      </c>
      <c r="AH56" s="58">
        <f>原系列05!G59/1000</f>
        <v>17.757300000000001</v>
      </c>
      <c r="AI56" s="58">
        <f>原系列05!H59/1000</f>
        <v>1.7570999999999999</v>
      </c>
      <c r="AJ56" s="58">
        <f>原系列05!I59/1000</f>
        <v>22.944900000000001</v>
      </c>
      <c r="AK56" s="58">
        <f>原系列05!J59/1000</f>
        <v>6.4403999999999995</v>
      </c>
      <c r="AL56" s="58">
        <f>原系列05!K59/1000</f>
        <v>-1.5300000000000001E-2</v>
      </c>
      <c r="AM56" s="58">
        <f>原系列05!M59/1000</f>
        <v>20.8688</v>
      </c>
      <c r="AN56" s="58">
        <f>原系列05!N59/1000</f>
        <v>17.464299999999998</v>
      </c>
    </row>
    <row r="57" spans="9:40">
      <c r="I57" s="33"/>
      <c r="J57" t="str">
        <f t="shared" ref="J57:J64" si="20">RIGHT(Z57,2)</f>
        <v>07</v>
      </c>
      <c r="K57" t="str">
        <f t="shared" ref="K57:K64" si="21">AA57</f>
        <v>Q1</v>
      </c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Z57">
        <f t="shared" si="18"/>
        <v>2007</v>
      </c>
      <c r="AA57" t="str">
        <f t="shared" si="19"/>
        <v>Q1</v>
      </c>
      <c r="AB57" s="58">
        <f>原系列05!B60/1000</f>
        <v>131.19379999999998</v>
      </c>
      <c r="AC57" s="58">
        <f t="shared" si="9"/>
        <v>97.293299999999974</v>
      </c>
      <c r="AD57" s="58">
        <f t="shared" si="10"/>
        <v>30.5853</v>
      </c>
      <c r="AE57" s="58">
        <f t="shared" si="11"/>
        <v>3.3853000000000009</v>
      </c>
      <c r="AF57" s="58">
        <f>原系列05!C60/1000</f>
        <v>73.77239999999999</v>
      </c>
      <c r="AG57" s="58">
        <f>原系列05!F60/1000</f>
        <v>4.4198000000000004</v>
      </c>
      <c r="AH57" s="58">
        <f>原系列05!G60/1000</f>
        <v>21.827599999999997</v>
      </c>
      <c r="AI57" s="58">
        <f>原系列05!H60/1000</f>
        <v>-2.7265000000000001</v>
      </c>
      <c r="AJ57" s="58">
        <f>原系列05!I60/1000</f>
        <v>23.8645</v>
      </c>
      <c r="AK57" s="58">
        <f>原系列05!J60/1000</f>
        <v>6.7151000000000005</v>
      </c>
      <c r="AL57" s="58">
        <f>原系列05!K60/1000</f>
        <v>5.7000000000000002E-3</v>
      </c>
      <c r="AM57" s="58">
        <f>原系列05!M60/1000</f>
        <v>20.560700000000001</v>
      </c>
      <c r="AN57" s="58">
        <f>原系列05!N60/1000</f>
        <v>17.1754</v>
      </c>
    </row>
    <row r="58" spans="9:40">
      <c r="I58" s="33"/>
      <c r="J58" t="str">
        <f t="shared" si="20"/>
        <v>07</v>
      </c>
      <c r="K58" t="str">
        <f t="shared" si="21"/>
        <v>Q2</v>
      </c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Z58">
        <f t="shared" si="18"/>
        <v>2007</v>
      </c>
      <c r="AA58" t="str">
        <f t="shared" si="19"/>
        <v>Q2</v>
      </c>
      <c r="AB58" s="58">
        <f>原系列05!B61/1000</f>
        <v>127.91030000000001</v>
      </c>
      <c r="AC58" s="58">
        <f t="shared" si="9"/>
        <v>96.766099999999994</v>
      </c>
      <c r="AD58" s="58">
        <f t="shared" si="10"/>
        <v>27.475199999999997</v>
      </c>
      <c r="AE58" s="58">
        <f t="shared" si="11"/>
        <v>3.6295999999999964</v>
      </c>
      <c r="AF58" s="58">
        <f>原系列05!C61/1000</f>
        <v>72.994399999999999</v>
      </c>
      <c r="AG58" s="58">
        <f>原系列05!F61/1000</f>
        <v>4.2896999999999998</v>
      </c>
      <c r="AH58" s="58">
        <f>原系列05!G61/1000</f>
        <v>17.3064</v>
      </c>
      <c r="AI58" s="58">
        <f>原系列05!H61/1000</f>
        <v>2.1755999999999998</v>
      </c>
      <c r="AJ58" s="58">
        <f>原系列05!I61/1000</f>
        <v>23.411300000000001</v>
      </c>
      <c r="AK58" s="58">
        <f>原系列05!J61/1000</f>
        <v>4.0466999999999995</v>
      </c>
      <c r="AL58" s="58">
        <f>原系列05!K61/1000</f>
        <v>1.72E-2</v>
      </c>
      <c r="AM58" s="58">
        <f>原系列05!M61/1000</f>
        <v>20.842599999999997</v>
      </c>
      <c r="AN58" s="58">
        <f>原系列05!N61/1000</f>
        <v>17.213000000000001</v>
      </c>
    </row>
    <row r="59" spans="9:40">
      <c r="I59" s="33"/>
      <c r="J59" t="str">
        <f t="shared" si="20"/>
        <v>07</v>
      </c>
      <c r="K59" t="str">
        <f t="shared" si="21"/>
        <v>Q3</v>
      </c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Z59">
        <f t="shared" si="18"/>
        <v>2007</v>
      </c>
      <c r="AA59" t="str">
        <f t="shared" si="19"/>
        <v>Q3</v>
      </c>
      <c r="AB59" s="58">
        <f>原系列05!B62/1000</f>
        <v>129.71469999999999</v>
      </c>
      <c r="AC59" s="58">
        <f t="shared" si="9"/>
        <v>97.693000000000012</v>
      </c>
      <c r="AD59" s="58">
        <f t="shared" si="10"/>
        <v>27.4711</v>
      </c>
      <c r="AE59" s="58">
        <f t="shared" si="11"/>
        <v>4.5130000000000017</v>
      </c>
      <c r="AF59" s="58">
        <f>原系列05!C62/1000</f>
        <v>74.375</v>
      </c>
      <c r="AG59" s="58">
        <f>原系列05!F62/1000</f>
        <v>4.2441000000000004</v>
      </c>
      <c r="AH59" s="58">
        <f>原系列05!G62/1000</f>
        <v>19.103000000000002</v>
      </c>
      <c r="AI59" s="58">
        <f>原系列05!H62/1000</f>
        <v>-2.9100000000000001E-2</v>
      </c>
      <c r="AJ59" s="58">
        <f>原系列05!I62/1000</f>
        <v>22.858499999999999</v>
      </c>
      <c r="AK59" s="58">
        <f>原系列05!J62/1000</f>
        <v>4.6185</v>
      </c>
      <c r="AL59" s="58">
        <f>原系列05!K62/1000</f>
        <v>-5.9000000000000007E-3</v>
      </c>
      <c r="AM59" s="58">
        <f>原系列05!M62/1000</f>
        <v>21.782299999999999</v>
      </c>
      <c r="AN59" s="58">
        <f>原系列05!N62/1000</f>
        <v>17.269299999999998</v>
      </c>
    </row>
    <row r="60" spans="9:40">
      <c r="I60" s="33"/>
      <c r="J60" t="str">
        <f t="shared" si="20"/>
        <v>07</v>
      </c>
      <c r="K60" t="str">
        <f t="shared" si="21"/>
        <v>Q4</v>
      </c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Z60">
        <f t="shared" si="18"/>
        <v>2007</v>
      </c>
      <c r="AA60" t="str">
        <f t="shared" si="19"/>
        <v>Q4</v>
      </c>
      <c r="AB60" s="58">
        <f>原系列05!B63/1000</f>
        <v>134.86699999999999</v>
      </c>
      <c r="AC60" s="58">
        <f t="shared" si="9"/>
        <v>99.986800000000002</v>
      </c>
      <c r="AD60" s="58">
        <f t="shared" si="10"/>
        <v>29.6265</v>
      </c>
      <c r="AE60" s="58">
        <f t="shared" si="11"/>
        <v>5.1020000000000003</v>
      </c>
      <c r="AF60" s="58">
        <f>原系列05!C63/1000</f>
        <v>75.921600000000012</v>
      </c>
      <c r="AG60" s="58">
        <f>原系列05!F63/1000</f>
        <v>3.6200999999999999</v>
      </c>
      <c r="AH60" s="58">
        <f>原系列05!G63/1000</f>
        <v>18.240500000000001</v>
      </c>
      <c r="AI60" s="58">
        <f>原系列05!H63/1000</f>
        <v>2.2046000000000001</v>
      </c>
      <c r="AJ60" s="58">
        <f>原系列05!I63/1000</f>
        <v>23.3871</v>
      </c>
      <c r="AK60" s="58">
        <f>原系列05!J63/1000</f>
        <v>6.2545999999999999</v>
      </c>
      <c r="AL60" s="58">
        <f>原系列05!K63/1000</f>
        <v>-1.52E-2</v>
      </c>
      <c r="AM60" s="58">
        <f>原系列05!M63/1000</f>
        <v>22.9985</v>
      </c>
      <c r="AN60" s="58">
        <f>原系列05!N63/1000</f>
        <v>17.8965</v>
      </c>
    </row>
    <row r="61" spans="9:40">
      <c r="I61" s="33"/>
      <c r="J61" t="str">
        <f t="shared" si="20"/>
        <v>08</v>
      </c>
      <c r="K61" t="str">
        <f t="shared" si="21"/>
        <v>Q1</v>
      </c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Z61">
        <f t="shared" si="18"/>
        <v>2008</v>
      </c>
      <c r="AA61" t="str">
        <f t="shared" si="19"/>
        <v>Q1</v>
      </c>
      <c r="AB61" s="58">
        <f>原系列05!B64/1000</f>
        <v>132.97790000000001</v>
      </c>
      <c r="AC61" s="58">
        <f t="shared" si="9"/>
        <v>97.458300000000008</v>
      </c>
      <c r="AD61" s="58">
        <f t="shared" si="10"/>
        <v>30.547700000000003</v>
      </c>
      <c r="AE61" s="58">
        <f t="shared" si="11"/>
        <v>5.0670999999999999</v>
      </c>
      <c r="AF61" s="58">
        <f>原系列05!C64/1000</f>
        <v>74.152299999999997</v>
      </c>
      <c r="AG61" s="58">
        <f>原系列05!F64/1000</f>
        <v>3.5406999999999997</v>
      </c>
      <c r="AH61" s="58">
        <f>原系列05!G64/1000</f>
        <v>22.364900000000002</v>
      </c>
      <c r="AI61" s="58">
        <f>原系列05!H64/1000</f>
        <v>-2.5995999999999997</v>
      </c>
      <c r="AJ61" s="58">
        <f>原系列05!I64/1000</f>
        <v>24.1692</v>
      </c>
      <c r="AK61" s="58">
        <f>原系列05!J64/1000</f>
        <v>6.3422000000000001</v>
      </c>
      <c r="AL61" s="58">
        <f>原系列05!K64/1000</f>
        <v>3.6299999999999999E-2</v>
      </c>
      <c r="AM61" s="58">
        <f>原系列05!M64/1000</f>
        <v>22.7638</v>
      </c>
      <c r="AN61" s="58">
        <f>原系列05!N64/1000</f>
        <v>17.6967</v>
      </c>
    </row>
    <row r="62" spans="9:40">
      <c r="I62" s="33"/>
      <c r="J62" t="str">
        <f t="shared" si="20"/>
        <v>08</v>
      </c>
      <c r="K62" t="str">
        <f t="shared" si="21"/>
        <v>Q2</v>
      </c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Z62">
        <f t="shared" si="18"/>
        <v>2008</v>
      </c>
      <c r="AA62" t="str">
        <f t="shared" si="19"/>
        <v>Q2</v>
      </c>
      <c r="AB62" s="58">
        <f>原系列05!B65/1000</f>
        <v>127.76430000000001</v>
      </c>
      <c r="AC62" s="58">
        <f t="shared" si="9"/>
        <v>95.5047</v>
      </c>
      <c r="AD62" s="58">
        <f t="shared" si="10"/>
        <v>26.977</v>
      </c>
      <c r="AE62" s="58">
        <f t="shared" si="11"/>
        <v>5.1449999999999996</v>
      </c>
      <c r="AF62" s="58">
        <f>原系列05!C65/1000</f>
        <v>72.115899999999996</v>
      </c>
      <c r="AG62" s="58">
        <f>原系列05!F65/1000</f>
        <v>3.6661999999999999</v>
      </c>
      <c r="AH62" s="58">
        <f>原系列05!G65/1000</f>
        <v>17.352700000000002</v>
      </c>
      <c r="AI62" s="58">
        <f>原系列05!H65/1000</f>
        <v>2.3698999999999999</v>
      </c>
      <c r="AJ62" s="58">
        <f>原系列05!I65/1000</f>
        <v>23.265000000000001</v>
      </c>
      <c r="AK62" s="58">
        <f>原系列05!J65/1000</f>
        <v>3.7010000000000001</v>
      </c>
      <c r="AL62" s="58">
        <f>原系列05!K65/1000</f>
        <v>1.0999999999999999E-2</v>
      </c>
      <c r="AM62" s="58">
        <f>原系列05!M65/1000</f>
        <v>22.056900000000002</v>
      </c>
      <c r="AN62" s="58">
        <f>原系列05!N65/1000</f>
        <v>16.911900000000003</v>
      </c>
    </row>
    <row r="63" spans="9:40">
      <c r="I63" s="33"/>
      <c r="J63" t="str">
        <f t="shared" si="20"/>
        <v>08</v>
      </c>
      <c r="K63" t="str">
        <f t="shared" si="21"/>
        <v>Q3</v>
      </c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Z63">
        <f t="shared" si="18"/>
        <v>2008</v>
      </c>
      <c r="AA63" t="str">
        <f t="shared" si="19"/>
        <v>Q3</v>
      </c>
      <c r="AB63" s="58">
        <f>原系列05!B66/1000</f>
        <v>128.9032</v>
      </c>
      <c r="AC63" s="58">
        <f t="shared" si="9"/>
        <v>96.368100000000013</v>
      </c>
      <c r="AD63" s="58">
        <f t="shared" si="10"/>
        <v>27.040199999999995</v>
      </c>
      <c r="AE63" s="58">
        <f t="shared" si="11"/>
        <v>5.4560999999999993</v>
      </c>
      <c r="AF63" s="58">
        <f>原系列05!C66/1000</f>
        <v>73.751100000000008</v>
      </c>
      <c r="AG63" s="58">
        <f>原系列05!F66/1000</f>
        <v>4.1310000000000002</v>
      </c>
      <c r="AH63" s="58">
        <f>原系列05!G66/1000</f>
        <v>18.7425</v>
      </c>
      <c r="AI63" s="58">
        <f>原系列05!H66/1000</f>
        <v>-0.25650000000000001</v>
      </c>
      <c r="AJ63" s="58">
        <f>原系列05!I66/1000</f>
        <v>22.749599999999997</v>
      </c>
      <c r="AK63" s="58">
        <f>原系列05!J66/1000</f>
        <v>4.3028999999999993</v>
      </c>
      <c r="AL63" s="58">
        <f>原系列05!K66/1000</f>
        <v>-1.23E-2</v>
      </c>
      <c r="AM63" s="58">
        <f>原系列05!M66/1000</f>
        <v>22.68</v>
      </c>
      <c r="AN63" s="58">
        <f>原系列05!N66/1000</f>
        <v>17.2239</v>
      </c>
    </row>
    <row r="64" spans="9:40">
      <c r="I64" s="33"/>
      <c r="J64" t="str">
        <f t="shared" si="20"/>
        <v>08</v>
      </c>
      <c r="K64" t="str">
        <f t="shared" si="21"/>
        <v>Q4</v>
      </c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Z64">
        <f t="shared" si="18"/>
        <v>2008</v>
      </c>
      <c r="AA64" t="str">
        <f t="shared" si="19"/>
        <v>Q4</v>
      </c>
      <c r="AB64" s="58">
        <f>原系列05!B67/1000</f>
        <v>128.5855</v>
      </c>
      <c r="AC64" s="58">
        <f t="shared" si="9"/>
        <v>97.7059</v>
      </c>
      <c r="AD64" s="58">
        <f t="shared" si="10"/>
        <v>28.930099999999999</v>
      </c>
      <c r="AE64" s="58">
        <f t="shared" si="11"/>
        <v>1.9422999999999995</v>
      </c>
      <c r="AF64" s="58">
        <f>原系列05!C67/1000</f>
        <v>74.293499999999995</v>
      </c>
      <c r="AG64" s="58">
        <f>原系列05!F67/1000</f>
        <v>4.1387999999999998</v>
      </c>
      <c r="AH64" s="58">
        <f>原系列05!G67/1000</f>
        <v>16.047799999999999</v>
      </c>
      <c r="AI64" s="58">
        <f>原系列05!H67/1000</f>
        <v>3.2258</v>
      </c>
      <c r="AJ64" s="58">
        <f>原系列05!I67/1000</f>
        <v>23.2196</v>
      </c>
      <c r="AK64" s="58">
        <f>原系列05!J67/1000</f>
        <v>5.6861999999999995</v>
      </c>
      <c r="AL64" s="58">
        <f>原系列05!K67/1000</f>
        <v>2.4300000000000002E-2</v>
      </c>
      <c r="AM64" s="58">
        <f>原系列05!M67/1000</f>
        <v>19.904499999999999</v>
      </c>
      <c r="AN64" s="58">
        <f>原系列05!N67/1000</f>
        <v>17.962199999999999</v>
      </c>
    </row>
    <row r="65" spans="9:40">
      <c r="I65" s="33"/>
      <c r="J65" t="str">
        <f>RIGHT(Z65,2)</f>
        <v>09</v>
      </c>
      <c r="K65" t="str">
        <f>AA65</f>
        <v>Q1</v>
      </c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Z65">
        <f t="shared" si="18"/>
        <v>2009</v>
      </c>
      <c r="AA65" t="str">
        <f t="shared" si="19"/>
        <v>Q1</v>
      </c>
      <c r="AB65" s="58">
        <f>原系列05!B68/1000</f>
        <v>120.54169999999999</v>
      </c>
      <c r="AC65" s="58">
        <f t="shared" si="9"/>
        <v>90.276900000000012</v>
      </c>
      <c r="AD65" s="58">
        <f t="shared" si="10"/>
        <v>30.371699999999997</v>
      </c>
      <c r="AE65" s="58">
        <f t="shared" si="11"/>
        <v>-0.29049999999999976</v>
      </c>
      <c r="AF65" s="58">
        <f>原系列05!C68/1000</f>
        <v>71.285300000000007</v>
      </c>
      <c r="AG65" s="58">
        <f>原系列05!F68/1000</f>
        <v>3.5836000000000001</v>
      </c>
      <c r="AH65" s="58">
        <f>原系列05!G68/1000</f>
        <v>18.933499999999999</v>
      </c>
      <c r="AI65" s="58">
        <f>原系列05!H68/1000</f>
        <v>-3.5255000000000001</v>
      </c>
      <c r="AJ65" s="58">
        <f>原系列05!I68/1000</f>
        <v>24.204000000000001</v>
      </c>
      <c r="AK65" s="58">
        <f>原系列05!J68/1000</f>
        <v>6.1563999999999997</v>
      </c>
      <c r="AL65" s="58">
        <f>原系列05!K68/1000</f>
        <v>1.1300000000000001E-2</v>
      </c>
      <c r="AM65" s="58">
        <f>原系列05!M68/1000</f>
        <v>14.363299999999999</v>
      </c>
      <c r="AN65" s="58">
        <f>原系列05!N68/1000</f>
        <v>14.653799999999999</v>
      </c>
    </row>
    <row r="66" spans="9:40">
      <c r="I66" s="33"/>
      <c r="J66" t="str">
        <f>RIGHT(Z66,2)</f>
        <v>09</v>
      </c>
      <c r="K66" t="str">
        <f>AA66</f>
        <v>Q2</v>
      </c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Z66">
        <f t="shared" si="18"/>
        <v>2009</v>
      </c>
      <c r="AA66" t="str">
        <f t="shared" si="19"/>
        <v>Q2</v>
      </c>
      <c r="AB66" s="58">
        <f>原系列05!B69/1000</f>
        <v>119.3394</v>
      </c>
      <c r="AC66" s="58">
        <f t="shared" si="9"/>
        <v>89.374299999999991</v>
      </c>
      <c r="AD66" s="58">
        <f t="shared" si="10"/>
        <v>27.910300000000003</v>
      </c>
      <c r="AE66" s="58">
        <f t="shared" si="11"/>
        <v>1.6471</v>
      </c>
      <c r="AF66" s="58">
        <f>原系列05!C69/1000</f>
        <v>71.599899999999991</v>
      </c>
      <c r="AG66" s="58">
        <f>原系列05!F69/1000</f>
        <v>3.1345000000000001</v>
      </c>
      <c r="AH66" s="58">
        <f>原系列05!G69/1000</f>
        <v>14.3371</v>
      </c>
      <c r="AI66" s="58">
        <f>原系列05!H69/1000</f>
        <v>0.30280000000000001</v>
      </c>
      <c r="AJ66" s="58">
        <f>原系列05!I69/1000</f>
        <v>23.765900000000002</v>
      </c>
      <c r="AK66" s="58">
        <f>原系列05!J69/1000</f>
        <v>4.1558000000000002</v>
      </c>
      <c r="AL66" s="58">
        <f>原系列05!K69/1000</f>
        <v>-1.14E-2</v>
      </c>
      <c r="AM66" s="58">
        <f>原系列05!M69/1000</f>
        <v>15.5168</v>
      </c>
      <c r="AN66" s="58">
        <f>原系列05!N69/1000</f>
        <v>13.8697</v>
      </c>
    </row>
    <row r="67" spans="9:40">
      <c r="I67" s="33"/>
      <c r="J67" t="str">
        <f>RIGHT(Z67,2)</f>
        <v>09</v>
      </c>
      <c r="K67" t="str">
        <f>AA67</f>
        <v>Q3</v>
      </c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Z67">
        <f t="shared" si="18"/>
        <v>2009</v>
      </c>
      <c r="AA67" t="str">
        <f t="shared" si="19"/>
        <v>Q3</v>
      </c>
      <c r="AB67" s="58">
        <f>原系列05!B70/1000</f>
        <v>121.7317</v>
      </c>
      <c r="AC67" s="58">
        <f t="shared" si="9"/>
        <v>90.7179</v>
      </c>
      <c r="AD67" s="58">
        <f t="shared" si="10"/>
        <v>28.275600000000001</v>
      </c>
      <c r="AE67" s="58">
        <f t="shared" si="11"/>
        <v>2.6099999999999994</v>
      </c>
      <c r="AF67" s="58">
        <f>原系列05!C70/1000</f>
        <v>73.5227</v>
      </c>
      <c r="AG67" s="58">
        <f>原系列05!F70/1000</f>
        <v>3.1404000000000001</v>
      </c>
      <c r="AH67" s="58">
        <f>原系列05!G70/1000</f>
        <v>15.815</v>
      </c>
      <c r="AI67" s="58">
        <f>原系列05!H70/1000</f>
        <v>-1.7602</v>
      </c>
      <c r="AJ67" s="58">
        <f>原系列05!I70/1000</f>
        <v>23.532</v>
      </c>
      <c r="AK67" s="58">
        <f>原系列05!J70/1000</f>
        <v>4.7762000000000002</v>
      </c>
      <c r="AL67" s="58">
        <f>原系列05!K70/1000</f>
        <v>-3.2600000000000004E-2</v>
      </c>
      <c r="AM67" s="58">
        <f>原系列05!M70/1000</f>
        <v>17.451499999999999</v>
      </c>
      <c r="AN67" s="58">
        <f>原系列05!N70/1000</f>
        <v>14.8415</v>
      </c>
    </row>
    <row r="68" spans="9:40">
      <c r="I68" s="33"/>
      <c r="J68" t="str">
        <f>RIGHT(Z68,2)</f>
        <v>09</v>
      </c>
      <c r="K68" t="str">
        <f>AA68</f>
        <v>Q4</v>
      </c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Z68">
        <f t="shared" si="18"/>
        <v>2009</v>
      </c>
      <c r="AA68" t="str">
        <f t="shared" si="19"/>
        <v>Q4</v>
      </c>
      <c r="AB68" s="58">
        <f>原系列05!B71/1000</f>
        <v>127.9756</v>
      </c>
      <c r="AC68" s="58">
        <f t="shared" si="9"/>
        <v>93.802300000000002</v>
      </c>
      <c r="AD68" s="58">
        <f t="shared" si="10"/>
        <v>30.365799999999997</v>
      </c>
      <c r="AE68" s="58">
        <f t="shared" si="11"/>
        <v>3.4613999999999994</v>
      </c>
      <c r="AF68" s="58">
        <f>原系列05!C71/1000</f>
        <v>75.933899999999994</v>
      </c>
      <c r="AG68" s="58">
        <f>原系列05!F71/1000</f>
        <v>3.0450999999999997</v>
      </c>
      <c r="AH68" s="58">
        <f>原系列05!G71/1000</f>
        <v>14.7681</v>
      </c>
      <c r="AI68" s="58">
        <f>原系列05!H71/1000</f>
        <v>5.5200000000000006E-2</v>
      </c>
      <c r="AJ68" s="58">
        <f>原系列05!I71/1000</f>
        <v>24.0229</v>
      </c>
      <c r="AK68" s="58">
        <f>原系列05!J71/1000</f>
        <v>6.3468999999999998</v>
      </c>
      <c r="AL68" s="58">
        <f>原系列05!K71/1000</f>
        <v>-4.0000000000000001E-3</v>
      </c>
      <c r="AM68" s="58">
        <f>原系列05!M71/1000</f>
        <v>18.9254</v>
      </c>
      <c r="AN68" s="58">
        <f>原系列05!N71/1000</f>
        <v>15.464</v>
      </c>
    </row>
    <row r="69" spans="9:40">
      <c r="I69" s="33"/>
      <c r="J69" t="str">
        <f t="shared" ref="J69:J72" si="22">RIGHT(Z69,2)</f>
        <v>10</v>
      </c>
      <c r="K69" t="str">
        <f t="shared" ref="K69:K72" si="23">AA69</f>
        <v>Q1</v>
      </c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Z69">
        <f t="shared" si="18"/>
        <v>2010</v>
      </c>
      <c r="AA69" t="str">
        <f t="shared" si="19"/>
        <v>Q1</v>
      </c>
      <c r="AB69" s="58">
        <f>原系列05!B72/1000</f>
        <v>126.45110000000001</v>
      </c>
      <c r="AC69" s="58">
        <f t="shared" si="9"/>
        <v>90.881099999999989</v>
      </c>
      <c r="AD69" s="58">
        <f t="shared" si="10"/>
        <v>31.494900000000001</v>
      </c>
      <c r="AE69" s="58">
        <f t="shared" si="11"/>
        <v>4.0003999999999991</v>
      </c>
      <c r="AF69" s="58">
        <f>原系列05!C72/1000</f>
        <v>73.976199999999992</v>
      </c>
      <c r="AG69" s="58">
        <f>原系列05!F72/1000</f>
        <v>2.9476</v>
      </c>
      <c r="AH69" s="58">
        <f>原系列05!G72/1000</f>
        <v>17.596</v>
      </c>
      <c r="AI69" s="58">
        <f>原系列05!H72/1000</f>
        <v>-3.6386999999999996</v>
      </c>
      <c r="AJ69" s="58">
        <f>原系列05!I72/1000</f>
        <v>24.630400000000002</v>
      </c>
      <c r="AK69" s="58">
        <f>原系列05!J72/1000</f>
        <v>6.8456000000000001</v>
      </c>
      <c r="AL69" s="58">
        <f>原系列05!K72/1000</f>
        <v>1.89E-2</v>
      </c>
      <c r="AM69" s="58">
        <f>原系列05!M72/1000</f>
        <v>19.4544</v>
      </c>
      <c r="AN69" s="58">
        <f>原系列05!N72/1000</f>
        <v>15.454000000000001</v>
      </c>
    </row>
    <row r="70" spans="9:40">
      <c r="I70" s="33"/>
      <c r="J70" t="str">
        <f t="shared" si="22"/>
        <v>10</v>
      </c>
      <c r="K70" t="str">
        <f t="shared" si="23"/>
        <v>Q2</v>
      </c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Z70">
        <f t="shared" si="18"/>
        <v>2010</v>
      </c>
      <c r="AA70" t="str">
        <f t="shared" si="19"/>
        <v>Q2</v>
      </c>
      <c r="AB70" s="58">
        <f>原系列05!B73/1000</f>
        <v>124.64880000000001</v>
      </c>
      <c r="AC70" s="58">
        <f t="shared" si="9"/>
        <v>92</v>
      </c>
      <c r="AD70" s="58">
        <f t="shared" si="10"/>
        <v>28.427399999999999</v>
      </c>
      <c r="AE70" s="58">
        <f t="shared" si="11"/>
        <v>4.2207000000000008</v>
      </c>
      <c r="AF70" s="58">
        <f>原系列05!C73/1000</f>
        <v>73.092799999999997</v>
      </c>
      <c r="AG70" s="58">
        <f>原系列05!F73/1000</f>
        <v>2.9054000000000002</v>
      </c>
      <c r="AH70" s="58">
        <f>原系列05!G73/1000</f>
        <v>14.715399999999999</v>
      </c>
      <c r="AI70" s="58">
        <f>原系列05!H73/1000</f>
        <v>1.2864</v>
      </c>
      <c r="AJ70" s="58">
        <f>原系列05!I73/1000</f>
        <v>24.383800000000001</v>
      </c>
      <c r="AK70" s="58">
        <f>原系列05!J73/1000</f>
        <v>4.0552999999999999</v>
      </c>
      <c r="AL70" s="58">
        <f>原系列05!K73/1000</f>
        <v>-1.1699999999999999E-2</v>
      </c>
      <c r="AM70" s="58">
        <f>原系列05!M73/1000</f>
        <v>20.2926</v>
      </c>
      <c r="AN70" s="58">
        <f>原系列05!N73/1000</f>
        <v>16.071899999999999</v>
      </c>
    </row>
    <row r="71" spans="9:40">
      <c r="I71" s="33"/>
      <c r="J71" t="str">
        <f t="shared" si="22"/>
        <v>10</v>
      </c>
      <c r="K71" t="str">
        <f t="shared" si="23"/>
        <v>Q3</v>
      </c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Z71">
        <f t="shared" si="18"/>
        <v>2010</v>
      </c>
      <c r="AA71" t="str">
        <f t="shared" si="19"/>
        <v>Q3</v>
      </c>
      <c r="AB71" s="58">
        <f>原系列05!B74/1000</f>
        <v>129.04679999999999</v>
      </c>
      <c r="AC71" s="58">
        <f t="shared" si="9"/>
        <v>95.989699999999985</v>
      </c>
      <c r="AD71" s="58">
        <f t="shared" si="10"/>
        <v>28.595800000000001</v>
      </c>
      <c r="AE71" s="58">
        <f t="shared" si="11"/>
        <v>4.4898000000000025</v>
      </c>
      <c r="AF71" s="58">
        <f>原系列05!C74/1000</f>
        <v>76.13069999999999</v>
      </c>
      <c r="AG71" s="58">
        <f>原系列05!F74/1000</f>
        <v>3.1663999999999999</v>
      </c>
      <c r="AH71" s="58">
        <f>原系列05!G74/1000</f>
        <v>16.5517</v>
      </c>
      <c r="AI71" s="58">
        <f>原系列05!H74/1000</f>
        <v>0.1409</v>
      </c>
      <c r="AJ71" s="58">
        <f>原系列05!I74/1000</f>
        <v>23.8933</v>
      </c>
      <c r="AK71" s="58">
        <f>原系列05!J74/1000</f>
        <v>4.7621000000000002</v>
      </c>
      <c r="AL71" s="58">
        <f>原系列05!K74/1000</f>
        <v>-5.96E-2</v>
      </c>
      <c r="AM71" s="58">
        <f>原系列05!M74/1000</f>
        <v>21.198700000000002</v>
      </c>
      <c r="AN71" s="58">
        <f>原系列05!N74/1000</f>
        <v>16.7089</v>
      </c>
    </row>
    <row r="72" spans="9:40">
      <c r="I72" s="33"/>
      <c r="J72" t="str">
        <f t="shared" si="22"/>
        <v>10</v>
      </c>
      <c r="K72" t="str">
        <f t="shared" si="23"/>
        <v>Q4</v>
      </c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Z72">
        <f t="shared" si="18"/>
        <v>2010</v>
      </c>
      <c r="AA72" t="str">
        <f t="shared" si="19"/>
        <v>Q4</v>
      </c>
      <c r="AB72" s="58">
        <f>原系列05!B75/1000</f>
        <v>132.2175</v>
      </c>
      <c r="AC72" s="58">
        <f t="shared" si="9"/>
        <v>97.413299999999992</v>
      </c>
      <c r="AD72" s="58">
        <f t="shared" si="10"/>
        <v>30.328400000000002</v>
      </c>
      <c r="AE72" s="58">
        <f t="shared" si="11"/>
        <v>4.3497999999999983</v>
      </c>
      <c r="AF72" s="58">
        <f>原系列05!C75/1000</f>
        <v>77.235799999999998</v>
      </c>
      <c r="AG72" s="58">
        <f>原系列05!F75/1000</f>
        <v>3.306</v>
      </c>
      <c r="AH72" s="58">
        <f>原系列05!G75/1000</f>
        <v>15.212200000000001</v>
      </c>
      <c r="AI72" s="58">
        <f>原系列05!H75/1000</f>
        <v>1.6593</v>
      </c>
      <c r="AJ72" s="58">
        <f>原系列05!I75/1000</f>
        <v>24.427599999999998</v>
      </c>
      <c r="AK72" s="58">
        <f>原系列05!J75/1000</f>
        <v>5.9121000000000006</v>
      </c>
      <c r="AL72" s="58">
        <f>原系列05!K75/1000</f>
        <v>-1.1300000000000001E-2</v>
      </c>
      <c r="AM72" s="58">
        <f>原系列05!M75/1000</f>
        <v>21.453299999999999</v>
      </c>
      <c r="AN72" s="58">
        <f>原系列05!N75/1000</f>
        <v>17.1035</v>
      </c>
    </row>
    <row r="73" spans="9:40">
      <c r="I73" s="33"/>
      <c r="J73" t="str">
        <f t="shared" ref="J73:J80" si="24">RIGHT(Z73,2)</f>
        <v>11</v>
      </c>
      <c r="K73" t="str">
        <f t="shared" ref="K73:K80" si="25">AA73</f>
        <v>Q1</v>
      </c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Z73">
        <f t="shared" si="18"/>
        <v>2011</v>
      </c>
      <c r="AA73" t="str">
        <f t="shared" si="19"/>
        <v>Q1</v>
      </c>
      <c r="AB73" s="58">
        <f>原系列05!B76/1000</f>
        <v>126.5093</v>
      </c>
      <c r="AC73" s="58">
        <f t="shared" ref="AC73:AC80" si="26">SUM(AF73:AI73)</f>
        <v>91.683700000000002</v>
      </c>
      <c r="AD73" s="58">
        <f t="shared" ref="AD73:AD80" si="27">SUM(AJ73:AL73)</f>
        <v>31.157299999999999</v>
      </c>
      <c r="AE73" s="58">
        <f t="shared" ref="AE73:AE80" si="28">AM73-AN73</f>
        <v>3.7881999999999998</v>
      </c>
      <c r="AF73" s="58">
        <f>原系列05!C76/1000</f>
        <v>73.261399999999995</v>
      </c>
      <c r="AG73" s="58">
        <f>原系列05!F76/1000</f>
        <v>3.1558000000000002</v>
      </c>
      <c r="AH73" s="58">
        <f>原系列05!G76/1000</f>
        <v>18.396999999999998</v>
      </c>
      <c r="AI73" s="58">
        <f>原系列05!H76/1000</f>
        <v>-3.1305000000000001</v>
      </c>
      <c r="AJ73" s="58">
        <f>原系列05!I76/1000</f>
        <v>25.1816</v>
      </c>
      <c r="AK73" s="58">
        <f>原系列05!J76/1000</f>
        <v>5.9848999999999997</v>
      </c>
      <c r="AL73" s="58">
        <f>原系列05!K76/1000</f>
        <v>-9.1999999999999998E-3</v>
      </c>
      <c r="AM73" s="58">
        <f>原系列05!M76/1000</f>
        <v>20.6677</v>
      </c>
      <c r="AN73" s="58">
        <f>原系列05!N76/1000</f>
        <v>16.8795</v>
      </c>
    </row>
    <row r="74" spans="9:40">
      <c r="I74" s="33"/>
      <c r="J74" t="str">
        <f t="shared" si="24"/>
        <v>11</v>
      </c>
      <c r="K74" t="str">
        <f t="shared" si="25"/>
        <v>Q2</v>
      </c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Z74">
        <f t="shared" si="18"/>
        <v>2011</v>
      </c>
      <c r="AA74" t="str">
        <f t="shared" si="19"/>
        <v>Q2</v>
      </c>
      <c r="AB74" s="58">
        <f>原系列05!B77/1000</f>
        <v>122.79469999999999</v>
      </c>
      <c r="AC74" s="58">
        <f t="shared" si="26"/>
        <v>91.710699999999989</v>
      </c>
      <c r="AD74" s="58">
        <f t="shared" si="27"/>
        <v>28.5809</v>
      </c>
      <c r="AE74" s="58">
        <f t="shared" si="28"/>
        <v>2.5265999999999984</v>
      </c>
      <c r="AF74" s="58">
        <f>原系列05!C77/1000</f>
        <v>73.285399999999996</v>
      </c>
      <c r="AG74" s="58">
        <f>原系列05!F77/1000</f>
        <v>2.9920999999999998</v>
      </c>
      <c r="AH74" s="58">
        <f>原系列05!G77/1000</f>
        <v>14.757100000000001</v>
      </c>
      <c r="AI74" s="58">
        <f>原系列05!H77/1000</f>
        <v>0.67610000000000003</v>
      </c>
      <c r="AJ74" s="58">
        <f>原系列05!I77/1000</f>
        <v>24.6616</v>
      </c>
      <c r="AK74" s="58">
        <f>原系列05!J77/1000</f>
        <v>3.9073000000000002</v>
      </c>
      <c r="AL74" s="58">
        <f>原系列05!K77/1000</f>
        <v>1.2E-2</v>
      </c>
      <c r="AM74" s="58">
        <f>原系列05!M77/1000</f>
        <v>19.176599999999997</v>
      </c>
      <c r="AN74" s="58">
        <f>原系列05!N77/1000</f>
        <v>16.649999999999999</v>
      </c>
    </row>
    <row r="75" spans="9:40">
      <c r="I75" s="33"/>
      <c r="J75" t="str">
        <f t="shared" si="24"/>
        <v>11</v>
      </c>
      <c r="K75" t="str">
        <f t="shared" si="25"/>
        <v>Q3</v>
      </c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Z75">
        <f t="shared" si="18"/>
        <v>2011</v>
      </c>
      <c r="AA75" t="str">
        <f t="shared" si="19"/>
        <v>Q3</v>
      </c>
      <c r="AB75" s="58">
        <f>原系列05!B78/1000</f>
        <v>128.399</v>
      </c>
      <c r="AC75" s="58">
        <f t="shared" si="26"/>
        <v>96.204299999999975</v>
      </c>
      <c r="AD75" s="58">
        <f t="shared" si="27"/>
        <v>28.567999999999998</v>
      </c>
      <c r="AE75" s="58">
        <f t="shared" si="28"/>
        <v>3.7919000000000018</v>
      </c>
      <c r="AF75" s="58">
        <f>原系列05!C78/1000</f>
        <v>76.444399999999987</v>
      </c>
      <c r="AG75" s="58">
        <f>原系列05!F78/1000</f>
        <v>3.4093</v>
      </c>
      <c r="AH75" s="58">
        <f>原系列05!G78/1000</f>
        <v>16.6449</v>
      </c>
      <c r="AI75" s="58">
        <f>原系列05!H78/1000</f>
        <v>-0.29430000000000001</v>
      </c>
      <c r="AJ75" s="58">
        <f>原系列05!I78/1000</f>
        <v>24.084599999999998</v>
      </c>
      <c r="AK75" s="58">
        <f>原系列05!J78/1000</f>
        <v>4.4828999999999999</v>
      </c>
      <c r="AL75" s="58">
        <f>原系列05!K78/1000</f>
        <v>5.0000000000000001E-4</v>
      </c>
      <c r="AM75" s="58">
        <f>原系列05!M78/1000</f>
        <v>21.367900000000002</v>
      </c>
      <c r="AN75" s="58">
        <f>原系列05!N78/1000</f>
        <v>17.576000000000001</v>
      </c>
    </row>
    <row r="76" spans="9:40">
      <c r="I76" s="33"/>
      <c r="J76" t="str">
        <f t="shared" si="24"/>
        <v>11</v>
      </c>
      <c r="K76" t="str">
        <f t="shared" si="25"/>
        <v>Q4</v>
      </c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Z76">
        <f t="shared" si="18"/>
        <v>2011</v>
      </c>
      <c r="AA76" t="str">
        <f t="shared" si="19"/>
        <v>Q4</v>
      </c>
      <c r="AB76" s="58">
        <f>原系列05!B79/1000</f>
        <v>132.3416</v>
      </c>
      <c r="AC76" s="58">
        <f t="shared" si="26"/>
        <v>99.461000000000013</v>
      </c>
      <c r="AD76" s="58">
        <f t="shared" si="27"/>
        <v>30.036500000000004</v>
      </c>
      <c r="AE76" s="58">
        <f t="shared" si="28"/>
        <v>2.8007999999999988</v>
      </c>
      <c r="AF76" s="58">
        <f>原系列05!C79/1000</f>
        <v>78.227800000000002</v>
      </c>
      <c r="AG76" s="58">
        <f>原系列05!F79/1000</f>
        <v>3.3973</v>
      </c>
      <c r="AH76" s="58">
        <f>原系列05!G79/1000</f>
        <v>16.899099999999997</v>
      </c>
      <c r="AI76" s="58">
        <f>原系列05!H79/1000</f>
        <v>0.93679999999999997</v>
      </c>
      <c r="AJ76" s="58">
        <f>原系列05!I79/1000</f>
        <v>24.608900000000002</v>
      </c>
      <c r="AK76" s="58">
        <f>原系列05!J79/1000</f>
        <v>5.4218000000000002</v>
      </c>
      <c r="AL76" s="58">
        <f>原系列05!K79/1000</f>
        <v>5.7999999999999996E-3</v>
      </c>
      <c r="AM76" s="58">
        <f>原系列05!M79/1000</f>
        <v>20.894200000000001</v>
      </c>
      <c r="AN76" s="58">
        <f>原系列05!N79/1000</f>
        <v>18.093400000000003</v>
      </c>
    </row>
    <row r="77" spans="9:40">
      <c r="I77" s="33"/>
      <c r="J77" t="str">
        <f t="shared" si="24"/>
        <v>12</v>
      </c>
      <c r="K77" t="str">
        <f t="shared" si="25"/>
        <v>Q1</v>
      </c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Z77">
        <f t="shared" si="18"/>
        <v>2012</v>
      </c>
      <c r="AA77" t="str">
        <f t="shared" si="19"/>
        <v>Q1</v>
      </c>
      <c r="AB77" s="58">
        <f>原系列05!B80/1000</f>
        <v>130.8801</v>
      </c>
      <c r="AC77" s="58">
        <f t="shared" si="26"/>
        <v>96.219200000000001</v>
      </c>
      <c r="AD77" s="58">
        <f t="shared" si="27"/>
        <v>31.9724</v>
      </c>
      <c r="AE77" s="58">
        <f t="shared" si="28"/>
        <v>2.8452999999999982</v>
      </c>
      <c r="AF77" s="58">
        <f>原系列05!C80/1000</f>
        <v>76.017099999999999</v>
      </c>
      <c r="AG77" s="58">
        <f>原系列05!F80/1000</f>
        <v>3.1375000000000002</v>
      </c>
      <c r="AH77" s="58">
        <f>原系列05!G80/1000</f>
        <v>19.7042</v>
      </c>
      <c r="AI77" s="58">
        <f>原系列05!H80/1000</f>
        <v>-2.6395999999999997</v>
      </c>
      <c r="AJ77" s="58">
        <f>原系列05!I80/1000</f>
        <v>25.712900000000001</v>
      </c>
      <c r="AK77" s="58">
        <f>原系列05!J80/1000</f>
        <v>6.2423000000000002</v>
      </c>
      <c r="AL77" s="58">
        <f>原系列05!K80/1000</f>
        <v>1.72E-2</v>
      </c>
      <c r="AM77" s="58">
        <f>原系列05!M80/1000</f>
        <v>20.8675</v>
      </c>
      <c r="AN77" s="58">
        <f>原系列05!N80/1000</f>
        <v>18.022200000000002</v>
      </c>
    </row>
    <row r="78" spans="9:40">
      <c r="I78" s="33"/>
      <c r="J78" t="str">
        <f t="shared" si="24"/>
        <v>12</v>
      </c>
      <c r="K78" t="str">
        <f t="shared" si="25"/>
        <v>Q2</v>
      </c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Z78">
        <f t="shared" si="18"/>
        <v>2012</v>
      </c>
      <c r="AA78" t="str">
        <f t="shared" si="19"/>
        <v>Q2</v>
      </c>
      <c r="AB78" s="58">
        <f>原系列05!B81/1000</f>
        <v>127.12610000000001</v>
      </c>
      <c r="AC78" s="58">
        <f t="shared" si="26"/>
        <v>95.711200000000005</v>
      </c>
      <c r="AD78" s="58">
        <f t="shared" si="27"/>
        <v>28.860399999999998</v>
      </c>
      <c r="AE78" s="58">
        <f t="shared" si="28"/>
        <v>2.7849000000000039</v>
      </c>
      <c r="AF78" s="58">
        <f>原系列05!C81/1000</f>
        <v>75.714699999999993</v>
      </c>
      <c r="AG78" s="58">
        <f>原系列05!F81/1000</f>
        <v>3.1456999999999997</v>
      </c>
      <c r="AH78" s="58">
        <f>原系列05!G81/1000</f>
        <v>15.9671</v>
      </c>
      <c r="AI78" s="58">
        <f>原系列05!H81/1000</f>
        <v>0.88370000000000004</v>
      </c>
      <c r="AJ78" s="58">
        <f>原系列05!I81/1000</f>
        <v>24.958099999999998</v>
      </c>
      <c r="AK78" s="58">
        <f>原系列05!J81/1000</f>
        <v>3.9039999999999999</v>
      </c>
      <c r="AL78" s="58">
        <f>原系列05!K81/1000</f>
        <v>-1.6999999999999999E-3</v>
      </c>
      <c r="AM78" s="58">
        <f>原系列05!M81/1000</f>
        <v>20.933700000000002</v>
      </c>
      <c r="AN78" s="58">
        <f>原系列05!N81/1000</f>
        <v>18.148799999999998</v>
      </c>
    </row>
    <row r="79" spans="9:40">
      <c r="I79" s="33"/>
      <c r="J79" t="str">
        <f t="shared" si="24"/>
        <v>12</v>
      </c>
      <c r="K79" t="str">
        <f t="shared" si="25"/>
        <v>Q3</v>
      </c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Z79">
        <f t="shared" si="18"/>
        <v>2012</v>
      </c>
      <c r="AA79" t="str">
        <f t="shared" si="19"/>
        <v>Q3</v>
      </c>
      <c r="AB79" s="58">
        <f>原系列05!B82/1000</f>
        <v>128.62710000000001</v>
      </c>
      <c r="AC79" s="58">
        <f t="shared" si="26"/>
        <v>98.005899999999997</v>
      </c>
      <c r="AD79" s="58">
        <f t="shared" si="27"/>
        <v>28.931999999999999</v>
      </c>
      <c r="AE79" s="58">
        <f t="shared" si="28"/>
        <v>1.8952000000000027</v>
      </c>
      <c r="AF79" s="58">
        <f>原系列05!C82/1000</f>
        <v>77.391899999999993</v>
      </c>
      <c r="AG79" s="58">
        <f>原系列05!F82/1000</f>
        <v>3.4784999999999999</v>
      </c>
      <c r="AH79" s="58">
        <f>原系列05!G82/1000</f>
        <v>17.275299999999998</v>
      </c>
      <c r="AI79" s="58">
        <f>原系列05!H82/1000</f>
        <v>-0.13980000000000001</v>
      </c>
      <c r="AJ79" s="58">
        <f>原系列05!I82/1000</f>
        <v>24.431999999999999</v>
      </c>
      <c r="AK79" s="58">
        <f>原系列05!J82/1000</f>
        <v>4.5063999999999993</v>
      </c>
      <c r="AL79" s="58">
        <f>原系列05!K82/1000</f>
        <v>-6.4000000000000003E-3</v>
      </c>
      <c r="AM79" s="58">
        <f>原系列05!M82/1000</f>
        <v>20.326700000000002</v>
      </c>
      <c r="AN79" s="58">
        <f>原系列05!N82/1000</f>
        <v>18.4315</v>
      </c>
    </row>
    <row r="80" spans="9:40">
      <c r="I80" s="33"/>
      <c r="J80" t="str">
        <f t="shared" si="24"/>
        <v>12</v>
      </c>
      <c r="K80" t="str">
        <f t="shared" si="25"/>
        <v>Q4</v>
      </c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Z80">
        <f t="shared" si="18"/>
        <v>2012</v>
      </c>
      <c r="AA80" t="str">
        <f t="shared" si="19"/>
        <v>Q4</v>
      </c>
      <c r="AB80" s="58">
        <f>原系列05!B83/1000</f>
        <v>132.35599999999999</v>
      </c>
      <c r="AC80" s="58">
        <f t="shared" si="26"/>
        <v>99.837899999999991</v>
      </c>
      <c r="AD80" s="58">
        <f t="shared" si="27"/>
        <v>30.742000000000001</v>
      </c>
      <c r="AE80" s="58">
        <f t="shared" si="28"/>
        <v>1.5852999999999966</v>
      </c>
      <c r="AF80" s="58">
        <f>原系列05!C83/1000</f>
        <v>78.948399999999992</v>
      </c>
      <c r="AG80" s="58">
        <f>原系列05!F83/1000</f>
        <v>3.6108000000000002</v>
      </c>
      <c r="AH80" s="58">
        <f>原系列05!G83/1000</f>
        <v>16.214299999999998</v>
      </c>
      <c r="AI80" s="58">
        <f>原系列05!H83/1000</f>
        <v>1.0644</v>
      </c>
      <c r="AJ80" s="58">
        <f>原系列05!I83/1000</f>
        <v>25.076900000000002</v>
      </c>
      <c r="AK80" s="58">
        <f>原系列05!J83/1000</f>
        <v>5.6695000000000002</v>
      </c>
      <c r="AL80" s="58">
        <f>原系列05!K83/1000</f>
        <v>-4.4000000000000003E-3</v>
      </c>
      <c r="AM80" s="58">
        <f>原系列05!M83/1000</f>
        <v>19.829999999999998</v>
      </c>
      <c r="AN80" s="58">
        <f>原系列05!N83/1000</f>
        <v>18.244700000000002</v>
      </c>
    </row>
    <row r="81" spans="9:40">
      <c r="I81" s="33"/>
      <c r="J81" t="str">
        <f t="shared" ref="J81:J84" si="29">RIGHT(Z81,2)</f>
        <v>13</v>
      </c>
      <c r="K81" t="str">
        <f t="shared" ref="K81:K84" si="30">AA81</f>
        <v>Q1</v>
      </c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Z81">
        <f t="shared" si="18"/>
        <v>2013</v>
      </c>
      <c r="AA81" t="str">
        <f t="shared" si="19"/>
        <v>Q1</v>
      </c>
      <c r="AB81" s="58">
        <f>原系列05!B84/1000</f>
        <v>131.52779999999998</v>
      </c>
      <c r="AC81" s="58">
        <f t="shared" ref="AC81:AC84" si="31">SUM(AF81:AI81)</f>
        <v>97.154600000000002</v>
      </c>
      <c r="AD81" s="58">
        <f t="shared" ref="AD81:AD84" si="32">SUM(AJ81:AL81)</f>
        <v>32.277900000000002</v>
      </c>
      <c r="AE81" s="58">
        <f t="shared" ref="AE81:AE84" si="33">AM81-AN81</f>
        <v>2.1371000000000002</v>
      </c>
      <c r="AF81" s="58">
        <f>原系列05!C84/1000</f>
        <v>77.427800000000005</v>
      </c>
      <c r="AG81" s="58">
        <f>原系列05!F84/1000</f>
        <v>3.4430999999999998</v>
      </c>
      <c r="AH81" s="58">
        <f>原系列05!G84/1000</f>
        <v>19.348299999999998</v>
      </c>
      <c r="AI81" s="58">
        <f>原系列05!H84/1000</f>
        <v>-3.0646</v>
      </c>
      <c r="AJ81" s="58">
        <f>原系列05!I84/1000</f>
        <v>26.1113</v>
      </c>
      <c r="AK81" s="58">
        <f>原系列05!J84/1000</f>
        <v>6.1843000000000004</v>
      </c>
      <c r="AL81" s="58">
        <f>原系列05!K84/1000</f>
        <v>-1.77E-2</v>
      </c>
      <c r="AM81" s="58">
        <f>原系列05!M84/1000</f>
        <v>20.167400000000001</v>
      </c>
      <c r="AN81" s="58">
        <f>原系列05!N84/1000</f>
        <v>18.0303</v>
      </c>
    </row>
    <row r="82" spans="9:40">
      <c r="I82" s="33"/>
      <c r="J82" t="str">
        <f t="shared" si="29"/>
        <v>13</v>
      </c>
      <c r="K82" t="str">
        <f t="shared" si="30"/>
        <v>Q2</v>
      </c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Z82">
        <f t="shared" si="18"/>
        <v>2013</v>
      </c>
      <c r="AA82" t="str">
        <f t="shared" si="19"/>
        <v>Q2</v>
      </c>
      <c r="AB82" s="58">
        <f>原系列05!B85/1000</f>
        <v>128.91579999999999</v>
      </c>
      <c r="AC82" s="58">
        <f t="shared" si="31"/>
        <v>96.810100000000006</v>
      </c>
      <c r="AD82" s="58">
        <f t="shared" si="32"/>
        <v>29.648800000000001</v>
      </c>
      <c r="AE82" s="58">
        <f t="shared" si="33"/>
        <v>2.6668999999999983</v>
      </c>
      <c r="AF82" s="58">
        <f>原系列05!C85/1000</f>
        <v>77.119600000000005</v>
      </c>
      <c r="AG82" s="58">
        <f>原系列05!F85/1000</f>
        <v>3.3538999999999999</v>
      </c>
      <c r="AH82" s="58">
        <f>原系列05!G85/1000</f>
        <v>15.9278</v>
      </c>
      <c r="AI82" s="58">
        <f>原系列05!H85/1000</f>
        <v>0.4088</v>
      </c>
      <c r="AJ82" s="58">
        <f>原系列05!I85/1000</f>
        <v>25.610299999999999</v>
      </c>
      <c r="AK82" s="58">
        <f>原系列05!J85/1000</f>
        <v>4.0435999999999996</v>
      </c>
      <c r="AL82" s="58">
        <f>原系列05!K85/1000</f>
        <v>-5.0999999999999995E-3</v>
      </c>
      <c r="AM82" s="58">
        <f>原系列05!M85/1000</f>
        <v>20.904599999999999</v>
      </c>
      <c r="AN82" s="58">
        <f>原系列05!N85/1000</f>
        <v>18.2377</v>
      </c>
    </row>
    <row r="83" spans="9:40">
      <c r="I83" s="33"/>
      <c r="J83" t="str">
        <f t="shared" si="29"/>
        <v>13</v>
      </c>
      <c r="K83" t="str">
        <f t="shared" si="30"/>
        <v>Q3</v>
      </c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Z83">
        <f t="shared" si="18"/>
        <v>2013</v>
      </c>
      <c r="AA83" t="str">
        <f t="shared" si="19"/>
        <v>Q3</v>
      </c>
      <c r="AB83" s="58">
        <f>原系列05!B86/1000</f>
        <v>131.51429999999999</v>
      </c>
      <c r="AC83" s="58">
        <f t="shared" si="31"/>
        <v>99.718000000000018</v>
      </c>
      <c r="AD83" s="58">
        <f t="shared" si="32"/>
        <v>30.035499999999999</v>
      </c>
      <c r="AE83" s="58">
        <f t="shared" si="33"/>
        <v>1.9919000000000011</v>
      </c>
      <c r="AF83" s="58">
        <f>原系列05!C86/1000</f>
        <v>79.17410000000001</v>
      </c>
      <c r="AG83" s="58">
        <f>原系列05!F86/1000</f>
        <v>3.7650999999999999</v>
      </c>
      <c r="AH83" s="58">
        <f>原系列05!G86/1000</f>
        <v>17.475099999999998</v>
      </c>
      <c r="AI83" s="58">
        <f>原系列05!H86/1000</f>
        <v>-0.69629999999999992</v>
      </c>
      <c r="AJ83" s="58">
        <f>原系列05!I86/1000</f>
        <v>24.921500000000002</v>
      </c>
      <c r="AK83" s="58">
        <f>原系列05!J86/1000</f>
        <v>5.1376999999999997</v>
      </c>
      <c r="AL83" s="58">
        <f>原系列05!K86/1000</f>
        <v>-2.3699999999999999E-2</v>
      </c>
      <c r="AM83" s="58">
        <f>原系列05!M86/1000</f>
        <v>20.957999999999998</v>
      </c>
      <c r="AN83" s="58">
        <f>原系列05!N86/1000</f>
        <v>18.966099999999997</v>
      </c>
    </row>
    <row r="84" spans="9:40">
      <c r="I84" s="33"/>
      <c r="J84" t="str">
        <f t="shared" si="29"/>
        <v>13</v>
      </c>
      <c r="K84" t="str">
        <f t="shared" si="30"/>
        <v>Q4</v>
      </c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Z84">
        <f t="shared" si="18"/>
        <v>2013</v>
      </c>
      <c r="AA84" t="str">
        <f t="shared" si="19"/>
        <v>Q4</v>
      </c>
      <c r="AB84" s="58">
        <f>原系列05!B87/1000</f>
        <v>135.4042</v>
      </c>
      <c r="AC84" s="58">
        <f t="shared" si="31"/>
        <v>102.0712</v>
      </c>
      <c r="AD84" s="58">
        <f t="shared" si="32"/>
        <v>32.041299999999993</v>
      </c>
      <c r="AE84" s="58">
        <f t="shared" si="33"/>
        <v>1.3150000000000013</v>
      </c>
      <c r="AF84" s="58">
        <f>原系列05!C87/1000</f>
        <v>80.773099999999999</v>
      </c>
      <c r="AG84" s="58">
        <f>原系列05!F87/1000</f>
        <v>3.9771000000000001</v>
      </c>
      <c r="AH84" s="58">
        <f>原系列05!G87/1000</f>
        <v>16.706599999999998</v>
      </c>
      <c r="AI84" s="58">
        <f>原系列05!H87/1000</f>
        <v>0.61439999999999995</v>
      </c>
      <c r="AJ84" s="58">
        <f>原系列05!I87/1000</f>
        <v>25.452599999999997</v>
      </c>
      <c r="AK84" s="58">
        <f>原系列05!J87/1000</f>
        <v>6.5836000000000006</v>
      </c>
      <c r="AL84" s="58">
        <f>原系列05!K87/1000</f>
        <v>5.0999999999999995E-3</v>
      </c>
      <c r="AM84" s="58">
        <f>原系列05!M87/1000</f>
        <v>21.1812</v>
      </c>
      <c r="AN84" s="58">
        <f>原系列05!N87/1000</f>
        <v>19.866199999999999</v>
      </c>
    </row>
    <row r="85" spans="9:40">
      <c r="I85" s="33"/>
      <c r="J85" t="str">
        <f t="shared" ref="J85:J88" si="34">RIGHT(Z85,2)</f>
        <v>14</v>
      </c>
      <c r="K85" t="str">
        <f t="shared" ref="K85:K88" si="35">AA85</f>
        <v>Q1</v>
      </c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Z85">
        <f t="shared" si="18"/>
        <v>2014</v>
      </c>
      <c r="AA85" t="str">
        <f t="shared" si="19"/>
        <v>Q1</v>
      </c>
      <c r="AB85" s="58">
        <f>原系列05!B88/1000</f>
        <v>134.74199999999999</v>
      </c>
      <c r="AC85" s="58">
        <f t="shared" ref="AC85:AC88" si="36">SUM(AF85:AI85)</f>
        <v>101.31129999999999</v>
      </c>
      <c r="AD85" s="58">
        <f t="shared" ref="AD85:AD88" si="37">SUM(AJ85:AL85)</f>
        <v>32.786900000000003</v>
      </c>
      <c r="AE85" s="58">
        <f t="shared" ref="AE85:AE88" si="38">AM85-AN85</f>
        <v>1.3531999999999975</v>
      </c>
      <c r="AF85" s="58">
        <f>原系列05!C88/1000</f>
        <v>80.022499999999994</v>
      </c>
      <c r="AG85" s="58">
        <f>原系列05!F88/1000</f>
        <v>3.8487</v>
      </c>
      <c r="AH85" s="58">
        <f>原系列05!G88/1000</f>
        <v>21.434999999999999</v>
      </c>
      <c r="AI85" s="58">
        <f>原系列05!H88/1000</f>
        <v>-3.9948999999999999</v>
      </c>
      <c r="AJ85" s="58">
        <f>原系列05!I88/1000</f>
        <v>26.173200000000001</v>
      </c>
      <c r="AK85" s="58">
        <f>原系列05!J88/1000</f>
        <v>6.5881000000000007</v>
      </c>
      <c r="AL85" s="58">
        <f>原系列05!K88/1000</f>
        <v>2.5600000000000001E-2</v>
      </c>
      <c r="AM85" s="58">
        <f>原系列05!M88/1000</f>
        <v>22.026599999999998</v>
      </c>
      <c r="AN85" s="58">
        <f>原系列05!N88/1000</f>
        <v>20.673400000000001</v>
      </c>
    </row>
    <row r="86" spans="9:40">
      <c r="I86" s="33"/>
      <c r="J86" t="str">
        <f t="shared" si="34"/>
        <v>14</v>
      </c>
      <c r="K86" t="str">
        <f t="shared" si="35"/>
        <v>Q2</v>
      </c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Z86">
        <f t="shared" si="18"/>
        <v>2014</v>
      </c>
      <c r="AA86" t="str">
        <f t="shared" si="19"/>
        <v>Q2</v>
      </c>
      <c r="AB86" s="58">
        <f>原系列05!B89/1000</f>
        <v>128.4699</v>
      </c>
      <c r="AC86" s="58">
        <f t="shared" si="36"/>
        <v>96.215199999999996</v>
      </c>
      <c r="AD86" s="58">
        <f t="shared" si="37"/>
        <v>29.847800000000003</v>
      </c>
      <c r="AE86" s="58">
        <f t="shared" si="38"/>
        <v>2.7270000000000003</v>
      </c>
      <c r="AF86" s="58">
        <f>原系列05!C89/1000</f>
        <v>74.994600000000005</v>
      </c>
      <c r="AG86" s="58">
        <f>原系列05!F89/1000</f>
        <v>3.2863000000000002</v>
      </c>
      <c r="AH86" s="58">
        <f>原系列05!G89/1000</f>
        <v>16.348800000000001</v>
      </c>
      <c r="AI86" s="58">
        <f>原系列05!H89/1000</f>
        <v>1.5854999999999999</v>
      </c>
      <c r="AJ86" s="58">
        <f>原系列05!I89/1000</f>
        <v>25.630700000000001</v>
      </c>
      <c r="AK86" s="58">
        <f>原系列05!J89/1000</f>
        <v>4.2172000000000001</v>
      </c>
      <c r="AL86" s="58">
        <f>原系列05!K89/1000</f>
        <v>-1E-4</v>
      </c>
      <c r="AM86" s="58">
        <f>原系列05!M89/1000</f>
        <v>22.029700000000002</v>
      </c>
      <c r="AN86" s="58">
        <f>原系列05!N89/1000</f>
        <v>19.302700000000002</v>
      </c>
    </row>
    <row r="87" spans="9:40">
      <c r="I87" s="33"/>
      <c r="J87" t="str">
        <f t="shared" si="34"/>
        <v>14</v>
      </c>
      <c r="K87" t="str">
        <f t="shared" si="35"/>
        <v>Q3</v>
      </c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Z87">
        <f t="shared" si="18"/>
        <v>2014</v>
      </c>
      <c r="AA87" t="str">
        <f t="shared" si="19"/>
        <v>Q3</v>
      </c>
      <c r="AB87" s="58">
        <f>原系列05!B90/1000</f>
        <v>129.67490000000001</v>
      </c>
      <c r="AC87" s="58">
        <f t="shared" si="36"/>
        <v>97.398899999999998</v>
      </c>
      <c r="AD87" s="58">
        <f t="shared" si="37"/>
        <v>30.269700000000004</v>
      </c>
      <c r="AE87" s="58">
        <f t="shared" si="38"/>
        <v>2.5837000000000003</v>
      </c>
      <c r="AF87" s="58">
        <f>原系列05!C90/1000</f>
        <v>76.834199999999996</v>
      </c>
      <c r="AG87" s="58">
        <f>原系列05!F90/1000</f>
        <v>3.2968000000000002</v>
      </c>
      <c r="AH87" s="58">
        <f>原系列05!G90/1000</f>
        <v>17.746400000000001</v>
      </c>
      <c r="AI87" s="58">
        <f>原系列05!H90/1000</f>
        <v>-0.47849999999999998</v>
      </c>
      <c r="AJ87" s="58">
        <f>原系列05!I90/1000</f>
        <v>25.008500000000002</v>
      </c>
      <c r="AK87" s="58">
        <f>原系列05!J90/1000</f>
        <v>5.2373000000000003</v>
      </c>
      <c r="AL87" s="58">
        <f>原系列05!K90/1000</f>
        <v>2.3899999999999998E-2</v>
      </c>
      <c r="AM87" s="58">
        <f>原系列05!M90/1000</f>
        <v>22.5215</v>
      </c>
      <c r="AN87" s="58">
        <f>原系列05!N90/1000</f>
        <v>19.937799999999999</v>
      </c>
    </row>
    <row r="88" spans="9:40">
      <c r="I88" s="33"/>
      <c r="J88" t="str">
        <f t="shared" si="34"/>
        <v>14</v>
      </c>
      <c r="K88" t="str">
        <f t="shared" si="35"/>
        <v>Q4</v>
      </c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Z88">
        <f t="shared" si="18"/>
        <v>2014</v>
      </c>
      <c r="AA88" t="str">
        <f t="shared" si="19"/>
        <v>Q4</v>
      </c>
      <c r="AB88" s="58">
        <f>原系列05!B91/1000</f>
        <v>134.34059999999999</v>
      </c>
      <c r="AC88" s="58">
        <f t="shared" si="36"/>
        <v>99.528300000000002</v>
      </c>
      <c r="AD88" s="58">
        <f t="shared" si="37"/>
        <v>32.3249</v>
      </c>
      <c r="AE88" s="58">
        <f t="shared" si="38"/>
        <v>2.878899999999998</v>
      </c>
      <c r="AF88" s="58">
        <f>原系列05!C91/1000</f>
        <v>78.9679</v>
      </c>
      <c r="AG88" s="58">
        <f>原系列05!F91/1000</f>
        <v>3.3555000000000001</v>
      </c>
      <c r="AH88" s="58">
        <f>原系列05!G91/1000</f>
        <v>16.755299999999998</v>
      </c>
      <c r="AI88" s="58">
        <f>原系列05!H91/1000</f>
        <v>0.4496</v>
      </c>
      <c r="AJ88" s="58">
        <f>原系列05!I91/1000</f>
        <v>25.610400000000002</v>
      </c>
      <c r="AK88" s="58">
        <f>原系列05!J91/1000</f>
        <v>6.7206999999999999</v>
      </c>
      <c r="AL88" s="58">
        <f>原系列05!K91/1000</f>
        <v>-6.1999999999999998E-3</v>
      </c>
      <c r="AM88" s="58">
        <f>原系列05!M91/1000</f>
        <v>23.4941</v>
      </c>
      <c r="AN88" s="58">
        <f>原系列05!N91/1000</f>
        <v>20.615200000000002</v>
      </c>
    </row>
    <row r="89" spans="9:40">
      <c r="I89" s="33"/>
    </row>
    <row r="90" spans="9:40">
      <c r="I90" s="33"/>
    </row>
    <row r="91" spans="9:40">
      <c r="I91" s="33"/>
    </row>
    <row r="92" spans="9:40">
      <c r="I92" s="33"/>
    </row>
    <row r="93" spans="9:40">
      <c r="I93" s="33"/>
    </row>
    <row r="94" spans="9:40">
      <c r="I94" s="33"/>
    </row>
    <row r="95" spans="9:40">
      <c r="I95" s="33"/>
    </row>
    <row r="96" spans="9:40">
      <c r="I96" s="33"/>
    </row>
    <row r="97" spans="9:9">
      <c r="I97" s="33"/>
    </row>
    <row r="98" spans="9:9">
      <c r="I98" s="33"/>
    </row>
    <row r="99" spans="9:9">
      <c r="I99" s="33"/>
    </row>
    <row r="100" spans="9:9">
      <c r="I100" s="33"/>
    </row>
    <row r="101" spans="9:9">
      <c r="I101" s="33"/>
    </row>
    <row r="102" spans="9:9">
      <c r="I102" s="33"/>
    </row>
    <row r="103" spans="9:9">
      <c r="I103" s="33"/>
    </row>
    <row r="104" spans="9:9">
      <c r="I104" s="33"/>
    </row>
    <row r="105" spans="9:9">
      <c r="I105" s="33"/>
    </row>
    <row r="106" spans="9:9">
      <c r="I106" s="33"/>
    </row>
    <row r="107" spans="9:9">
      <c r="I107" s="33"/>
    </row>
    <row r="108" spans="9:9">
      <c r="I108" s="33"/>
    </row>
    <row r="109" spans="9:9">
      <c r="I109" s="33"/>
    </row>
    <row r="110" spans="9:9">
      <c r="I110" s="33"/>
    </row>
    <row r="111" spans="9:9">
      <c r="I111" s="33"/>
    </row>
    <row r="112" spans="9:9">
      <c r="I112" s="33"/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workbookViewId="0">
      <selection activeCell="A70" sqref="A1:XFD70"/>
    </sheetView>
  </sheetViews>
  <sheetFormatPr defaultRowHeight="12"/>
  <cols>
    <col min="1" max="1" width="9" style="1"/>
    <col min="2" max="2" width="9.25" style="1" bestFit="1" customWidth="1"/>
    <col min="3" max="15" width="9.125" style="1" bestFit="1" customWidth="1"/>
    <col min="16" max="16" width="9" style="1"/>
    <col min="17" max="17" width="9.125" style="1" bestFit="1" customWidth="1"/>
    <col min="18" max="18" width="9.25" style="1" bestFit="1" customWidth="1"/>
    <col min="19" max="21" width="9.125" style="1" bestFit="1" customWidth="1"/>
    <col min="22" max="22" width="9.25" style="1" bestFit="1" customWidth="1"/>
    <col min="23" max="23" width="9" style="1"/>
    <col min="24" max="25" width="9.25" style="1" bestFit="1" customWidth="1"/>
    <col min="26" max="26" width="9.125" style="1" bestFit="1" customWidth="1"/>
    <col min="27" max="27" width="9" style="1"/>
    <col min="28" max="28" width="9.125" style="1" bestFit="1" customWidth="1"/>
    <col min="29" max="29" width="9" style="1"/>
    <col min="30" max="30" width="9.25" style="1" bestFit="1" customWidth="1"/>
    <col min="31" max="33" width="9.125" style="1" bestFit="1" customWidth="1"/>
    <col min="34" max="16384" width="9" style="1"/>
  </cols>
  <sheetData>
    <row r="1" spans="1:33">
      <c r="A1" s="1" t="s">
        <v>0</v>
      </c>
      <c r="Q1" s="1" t="s">
        <v>1</v>
      </c>
      <c r="AG1" s="1" t="s">
        <v>140</v>
      </c>
    </row>
    <row r="2" spans="1:33">
      <c r="A2" s="1" t="s">
        <v>2</v>
      </c>
      <c r="Q2" s="1" t="s">
        <v>3</v>
      </c>
      <c r="AG2" s="1" t="s">
        <v>141</v>
      </c>
    </row>
    <row r="3" spans="1:33">
      <c r="B3" s="1" t="s">
        <v>4</v>
      </c>
      <c r="C3" s="1" t="s">
        <v>119</v>
      </c>
      <c r="F3" s="1" t="s">
        <v>5</v>
      </c>
      <c r="G3" s="1" t="s">
        <v>120</v>
      </c>
      <c r="H3" s="1" t="s">
        <v>6</v>
      </c>
      <c r="I3" s="1" t="s">
        <v>121</v>
      </c>
      <c r="J3" s="1" t="s">
        <v>122</v>
      </c>
      <c r="K3" s="1" t="s">
        <v>7</v>
      </c>
      <c r="L3" s="1" t="s">
        <v>8</v>
      </c>
      <c r="O3" s="1" t="s">
        <v>9</v>
      </c>
      <c r="Q3" s="1" t="s">
        <v>10</v>
      </c>
      <c r="R3" s="1" t="s">
        <v>11</v>
      </c>
      <c r="S3" s="1" t="s">
        <v>12</v>
      </c>
      <c r="V3" s="1" t="s">
        <v>13</v>
      </c>
      <c r="X3" s="1" t="s">
        <v>14</v>
      </c>
      <c r="Y3" s="1" t="s">
        <v>15</v>
      </c>
      <c r="Z3" s="1" t="s">
        <v>16</v>
      </c>
      <c r="AB3" s="1" t="s">
        <v>123</v>
      </c>
      <c r="AD3" s="1" t="s">
        <v>142</v>
      </c>
      <c r="AE3" s="1" t="s">
        <v>143</v>
      </c>
      <c r="AF3" s="1" t="s">
        <v>8</v>
      </c>
    </row>
    <row r="4" spans="1:33">
      <c r="D4" s="1" t="s">
        <v>17</v>
      </c>
      <c r="L4" s="1" t="s">
        <v>18</v>
      </c>
      <c r="M4" s="1" t="s">
        <v>19</v>
      </c>
      <c r="N4" s="1" t="s">
        <v>20</v>
      </c>
      <c r="S4" s="1" t="s">
        <v>21</v>
      </c>
      <c r="T4" s="1" t="s">
        <v>22</v>
      </c>
      <c r="U4" s="1" t="s">
        <v>23</v>
      </c>
      <c r="AF4" s="1" t="s">
        <v>19</v>
      </c>
      <c r="AG4" s="1" t="s">
        <v>20</v>
      </c>
    </row>
    <row r="5" spans="1:33">
      <c r="E5" s="1" t="s">
        <v>24</v>
      </c>
      <c r="AF5" s="1" t="s">
        <v>144</v>
      </c>
      <c r="AG5" s="1" t="s">
        <v>144</v>
      </c>
    </row>
    <row r="6" spans="1:33">
      <c r="B6" s="1" t="s">
        <v>145</v>
      </c>
      <c r="C6" s="1" t="s">
        <v>124</v>
      </c>
      <c r="D6" s="1" t="s">
        <v>125</v>
      </c>
      <c r="E6" s="1" t="s">
        <v>146</v>
      </c>
      <c r="F6" s="1" t="s">
        <v>126</v>
      </c>
      <c r="G6" s="1" t="s">
        <v>127</v>
      </c>
      <c r="H6" s="1" t="s">
        <v>147</v>
      </c>
      <c r="I6" s="1" t="s">
        <v>128</v>
      </c>
      <c r="J6" s="1" t="s">
        <v>129</v>
      </c>
      <c r="K6" s="1" t="s">
        <v>148</v>
      </c>
      <c r="L6" s="1" t="s">
        <v>25</v>
      </c>
      <c r="O6" s="1" t="s">
        <v>26</v>
      </c>
      <c r="Q6" s="1" t="s">
        <v>149</v>
      </c>
      <c r="R6" s="1" t="s">
        <v>27</v>
      </c>
      <c r="S6" s="1" t="s">
        <v>150</v>
      </c>
      <c r="V6" s="1" t="s">
        <v>28</v>
      </c>
      <c r="X6" s="1" t="s">
        <v>130</v>
      </c>
      <c r="Y6" s="1" t="s">
        <v>131</v>
      </c>
      <c r="Z6" s="1" t="s">
        <v>132</v>
      </c>
      <c r="AB6" s="1" t="s">
        <v>151</v>
      </c>
      <c r="AD6" s="1" t="s">
        <v>152</v>
      </c>
      <c r="AE6" s="1" t="s">
        <v>125</v>
      </c>
      <c r="AF6" s="1" t="s">
        <v>153</v>
      </c>
      <c r="AG6" s="1" t="s">
        <v>154</v>
      </c>
    </row>
    <row r="7" spans="1:33">
      <c r="L7" s="1" t="s">
        <v>29</v>
      </c>
      <c r="M7" s="1" t="s">
        <v>30</v>
      </c>
      <c r="N7" s="1" t="s">
        <v>31</v>
      </c>
      <c r="S7" s="1" t="s">
        <v>32</v>
      </c>
      <c r="T7" s="1" t="s">
        <v>33</v>
      </c>
      <c r="U7" s="1" t="s">
        <v>34</v>
      </c>
      <c r="AD7" s="1" t="s">
        <v>155</v>
      </c>
    </row>
    <row r="8" spans="1:33">
      <c r="A8" s="1" t="s">
        <v>35</v>
      </c>
      <c r="B8" s="46">
        <v>109177.4</v>
      </c>
      <c r="C8" s="46">
        <v>63301.3</v>
      </c>
      <c r="D8" s="46">
        <v>62683.8</v>
      </c>
      <c r="E8" s="46">
        <v>53738.5</v>
      </c>
      <c r="F8" s="46">
        <v>5538.3</v>
      </c>
      <c r="G8" s="46">
        <v>15896</v>
      </c>
      <c r="H8" s="46">
        <v>-2398.6999999999998</v>
      </c>
      <c r="I8" s="46">
        <v>17566.900000000001</v>
      </c>
      <c r="J8" s="46">
        <v>10634.7</v>
      </c>
      <c r="K8" s="1">
        <v>-201.9</v>
      </c>
      <c r="L8" s="1">
        <v>55.6</v>
      </c>
      <c r="M8" s="46">
        <v>9653.5</v>
      </c>
      <c r="N8" s="46">
        <v>9597.9</v>
      </c>
      <c r="O8" s="46">
        <v>-1214.8</v>
      </c>
      <c r="Q8" s="46">
        <v>2718.3</v>
      </c>
      <c r="R8" s="46">
        <v>111895.7</v>
      </c>
      <c r="S8" s="46">
        <v>1066.5</v>
      </c>
      <c r="T8" s="46">
        <v>4198.3</v>
      </c>
      <c r="U8" s="46">
        <v>3131.7</v>
      </c>
      <c r="V8" s="46">
        <v>112962.2</v>
      </c>
      <c r="X8" s="46">
        <v>109984.9</v>
      </c>
      <c r="Y8" s="46">
        <v>81959.8</v>
      </c>
      <c r="Z8" s="46">
        <v>28065.599999999999</v>
      </c>
      <c r="AB8" s="46">
        <v>31837.8</v>
      </c>
      <c r="AD8" s="46">
        <v>107489.2</v>
      </c>
      <c r="AE8" s="46">
        <v>61316</v>
      </c>
      <c r="AF8" s="46">
        <v>9565.4</v>
      </c>
      <c r="AG8" s="46">
        <v>9519.6</v>
      </c>
    </row>
    <row r="9" spans="1:33">
      <c r="A9" s="1" t="s">
        <v>36</v>
      </c>
      <c r="B9" s="46">
        <v>107400.2</v>
      </c>
      <c r="C9" s="46">
        <v>62428</v>
      </c>
      <c r="D9" s="46">
        <v>61210.400000000001</v>
      </c>
      <c r="E9" s="46">
        <v>52236.6</v>
      </c>
      <c r="F9" s="46">
        <v>5837.6</v>
      </c>
      <c r="G9" s="46">
        <v>13795.9</v>
      </c>
      <c r="H9" s="1">
        <v>563.79999999999995</v>
      </c>
      <c r="I9" s="46">
        <v>17571.2</v>
      </c>
      <c r="J9" s="46">
        <v>8293.7999999999993</v>
      </c>
      <c r="K9" s="1">
        <v>66</v>
      </c>
      <c r="L9" s="1">
        <v>-171.6</v>
      </c>
      <c r="M9" s="46">
        <v>9615.5</v>
      </c>
      <c r="N9" s="46">
        <v>9787.2000000000007</v>
      </c>
      <c r="O9" s="1">
        <v>-984.5</v>
      </c>
      <c r="Q9" s="46">
        <v>2517.3000000000002</v>
      </c>
      <c r="R9" s="46">
        <v>109917.6</v>
      </c>
      <c r="S9" s="46">
        <v>1058.8</v>
      </c>
      <c r="T9" s="46">
        <v>3674.3</v>
      </c>
      <c r="U9" s="46">
        <v>2615.6</v>
      </c>
      <c r="V9" s="46">
        <v>110976.3</v>
      </c>
      <c r="X9" s="46">
        <v>108349.1</v>
      </c>
      <c r="Y9" s="46">
        <v>82543.600000000006</v>
      </c>
      <c r="Z9" s="46">
        <v>25796.6</v>
      </c>
      <c r="AB9" s="46">
        <v>27681.7</v>
      </c>
      <c r="AD9" s="46">
        <v>105710.1</v>
      </c>
      <c r="AE9" s="46">
        <v>59849.9</v>
      </c>
      <c r="AF9" s="46">
        <v>9526.2999999999993</v>
      </c>
      <c r="AG9" s="46">
        <v>9728.2999999999993</v>
      </c>
    </row>
    <row r="10" spans="1:33">
      <c r="A10" s="1" t="s">
        <v>37</v>
      </c>
      <c r="B10" s="46">
        <v>112620.8</v>
      </c>
      <c r="C10" s="46">
        <v>66359.600000000006</v>
      </c>
      <c r="D10" s="46">
        <v>65142.8</v>
      </c>
      <c r="E10" s="46">
        <v>56065.4</v>
      </c>
      <c r="F10" s="46">
        <v>6888.2</v>
      </c>
      <c r="G10" s="46">
        <v>14836.5</v>
      </c>
      <c r="H10" s="1">
        <v>-542.4</v>
      </c>
      <c r="I10" s="46">
        <v>17223.5</v>
      </c>
      <c r="J10" s="46">
        <v>9194.1</v>
      </c>
      <c r="K10" s="1">
        <v>35.6</v>
      </c>
      <c r="L10" s="1">
        <v>-163.80000000000001</v>
      </c>
      <c r="M10" s="46">
        <v>10025.200000000001</v>
      </c>
      <c r="N10" s="46">
        <v>10189.1</v>
      </c>
      <c r="O10" s="46">
        <v>-1210.4000000000001</v>
      </c>
      <c r="Q10" s="46">
        <v>2455.4</v>
      </c>
      <c r="R10" s="46">
        <v>115076.2</v>
      </c>
      <c r="S10" s="1">
        <v>760</v>
      </c>
      <c r="T10" s="46">
        <v>3857</v>
      </c>
      <c r="U10" s="46">
        <v>3097.1</v>
      </c>
      <c r="V10" s="46">
        <v>115836.2</v>
      </c>
      <c r="X10" s="46">
        <v>113616.2</v>
      </c>
      <c r="Y10" s="46">
        <v>87231.9</v>
      </c>
      <c r="Z10" s="46">
        <v>26357</v>
      </c>
      <c r="AB10" s="46">
        <v>30572.6</v>
      </c>
      <c r="AD10" s="46">
        <v>110889.3</v>
      </c>
      <c r="AE10" s="46">
        <v>63749.7</v>
      </c>
      <c r="AF10" s="46">
        <v>9935.4</v>
      </c>
      <c r="AG10" s="46">
        <v>10131.700000000001</v>
      </c>
    </row>
    <row r="11" spans="1:33">
      <c r="A11" s="1" t="s">
        <v>38</v>
      </c>
      <c r="B11" s="46">
        <v>117581.5</v>
      </c>
      <c r="C11" s="46">
        <v>67263.600000000006</v>
      </c>
      <c r="D11" s="46">
        <v>65823.100000000006</v>
      </c>
      <c r="E11" s="46">
        <v>56690</v>
      </c>
      <c r="F11" s="46">
        <v>6449.3</v>
      </c>
      <c r="G11" s="46">
        <v>13838</v>
      </c>
      <c r="H11" s="46">
        <v>1766.6</v>
      </c>
      <c r="I11" s="46">
        <v>17461</v>
      </c>
      <c r="J11" s="46">
        <v>11749.1</v>
      </c>
      <c r="K11" s="1">
        <v>24.7</v>
      </c>
      <c r="L11" s="1">
        <v>21.2</v>
      </c>
      <c r="M11" s="46">
        <v>10389</v>
      </c>
      <c r="N11" s="46">
        <v>10367.700000000001</v>
      </c>
      <c r="O11" s="1">
        <v>-992</v>
      </c>
      <c r="Q11" s="46">
        <v>2450.9</v>
      </c>
      <c r="R11" s="46">
        <v>120032.4</v>
      </c>
      <c r="S11" s="1">
        <v>764.8</v>
      </c>
      <c r="T11" s="46">
        <v>3583.3</v>
      </c>
      <c r="U11" s="46">
        <v>2818.5</v>
      </c>
      <c r="V11" s="46">
        <v>120797.1</v>
      </c>
      <c r="X11" s="46">
        <v>118483.9</v>
      </c>
      <c r="Y11" s="46">
        <v>89315.199999999997</v>
      </c>
      <c r="Z11" s="46">
        <v>29185.200000000001</v>
      </c>
      <c r="AB11" s="46">
        <v>31499.5</v>
      </c>
      <c r="AD11" s="46">
        <v>115811.9</v>
      </c>
      <c r="AE11" s="46">
        <v>64421.7</v>
      </c>
      <c r="AF11" s="46">
        <v>10299.299999999999</v>
      </c>
      <c r="AG11" s="46">
        <v>10311.700000000001</v>
      </c>
    </row>
    <row r="12" spans="1:33">
      <c r="A12" s="1" t="s">
        <v>39</v>
      </c>
      <c r="B12" s="46">
        <v>109564.9</v>
      </c>
      <c r="C12" s="46">
        <v>63802.7</v>
      </c>
      <c r="D12" s="46">
        <v>63160</v>
      </c>
      <c r="E12" s="46">
        <v>54021.599999999999</v>
      </c>
      <c r="F12" s="46">
        <v>5847.9</v>
      </c>
      <c r="G12" s="46">
        <v>16029.5</v>
      </c>
      <c r="H12" s="46">
        <v>-2666.4</v>
      </c>
      <c r="I12" s="46">
        <v>18345.8</v>
      </c>
      <c r="J12" s="46">
        <v>9851</v>
      </c>
      <c r="K12" s="1">
        <v>-160.19999999999999</v>
      </c>
      <c r="L12" s="1">
        <v>-333</v>
      </c>
      <c r="M12" s="46">
        <v>10022.9</v>
      </c>
      <c r="N12" s="46">
        <v>10355.9</v>
      </c>
      <c r="O12" s="46">
        <v>-1152.5</v>
      </c>
      <c r="Q12" s="46">
        <v>2304.9</v>
      </c>
      <c r="R12" s="46">
        <v>111869.8</v>
      </c>
      <c r="S12" s="46">
        <v>1024.3</v>
      </c>
      <c r="T12" s="46">
        <v>4506.2</v>
      </c>
      <c r="U12" s="46">
        <v>3481.9</v>
      </c>
      <c r="V12" s="46">
        <v>112894.1</v>
      </c>
      <c r="X12" s="46">
        <v>110609.60000000001</v>
      </c>
      <c r="Y12" s="46">
        <v>82590.5</v>
      </c>
      <c r="Z12" s="46">
        <v>28056.1</v>
      </c>
      <c r="AB12" s="46">
        <v>31521.8</v>
      </c>
      <c r="AD12" s="46">
        <v>107806</v>
      </c>
      <c r="AE12" s="46">
        <v>61759.4</v>
      </c>
      <c r="AF12" s="46">
        <v>9933.2999999999993</v>
      </c>
      <c r="AG12" s="46">
        <v>10299.1</v>
      </c>
    </row>
    <row r="13" spans="1:33">
      <c r="A13" s="1" t="s">
        <v>36</v>
      </c>
      <c r="B13" s="46">
        <v>110716.2</v>
      </c>
      <c r="C13" s="46">
        <v>63921.4</v>
      </c>
      <c r="D13" s="46">
        <v>62654.8</v>
      </c>
      <c r="E13" s="46">
        <v>53480.2</v>
      </c>
      <c r="F13" s="46">
        <v>5682.9</v>
      </c>
      <c r="G13" s="46">
        <v>14555.3</v>
      </c>
      <c r="H13" s="46">
        <v>1678.2</v>
      </c>
      <c r="I13" s="46">
        <v>18217.3</v>
      </c>
      <c r="J13" s="46">
        <v>7741.3</v>
      </c>
      <c r="K13" s="1">
        <v>-56.7</v>
      </c>
      <c r="L13" s="1">
        <v>-496.7</v>
      </c>
      <c r="M13" s="46">
        <v>10135.200000000001</v>
      </c>
      <c r="N13" s="46">
        <v>10631.9</v>
      </c>
      <c r="O13" s="1">
        <v>-526.79999999999995</v>
      </c>
      <c r="Q13" s="46">
        <v>2378.8000000000002</v>
      </c>
      <c r="R13" s="46">
        <v>113095</v>
      </c>
      <c r="S13" s="1">
        <v>884.7</v>
      </c>
      <c r="T13" s="46">
        <v>3732.1</v>
      </c>
      <c r="U13" s="46">
        <v>2847.4</v>
      </c>
      <c r="V13" s="46">
        <v>113979.7</v>
      </c>
      <c r="X13" s="46">
        <v>111899.5</v>
      </c>
      <c r="Y13" s="46">
        <v>86044.800000000003</v>
      </c>
      <c r="Z13" s="46">
        <v>25825.1</v>
      </c>
      <c r="AB13" s="46">
        <v>27833.7</v>
      </c>
      <c r="AD13" s="46">
        <v>108901.3</v>
      </c>
      <c r="AE13" s="46">
        <v>61252</v>
      </c>
      <c r="AF13" s="46">
        <v>10048.200000000001</v>
      </c>
      <c r="AG13" s="46">
        <v>10597.2</v>
      </c>
    </row>
    <row r="14" spans="1:33">
      <c r="A14" s="1" t="s">
        <v>37</v>
      </c>
      <c r="B14" s="46">
        <v>114371.3</v>
      </c>
      <c r="C14" s="46">
        <v>66939.199999999997</v>
      </c>
      <c r="D14" s="46">
        <v>65684</v>
      </c>
      <c r="E14" s="46">
        <v>56426.400000000001</v>
      </c>
      <c r="F14" s="46">
        <v>5990.4</v>
      </c>
      <c r="G14" s="46">
        <v>15482.9</v>
      </c>
      <c r="H14" s="1">
        <v>119.1</v>
      </c>
      <c r="I14" s="46">
        <v>17988.5</v>
      </c>
      <c r="J14" s="46">
        <v>9665</v>
      </c>
      <c r="K14" s="1">
        <v>-91.9</v>
      </c>
      <c r="L14" s="46">
        <v>-1018.6</v>
      </c>
      <c r="M14" s="46">
        <v>10438.6</v>
      </c>
      <c r="N14" s="46">
        <v>11457.2</v>
      </c>
      <c r="O14" s="1">
        <v>-703.3</v>
      </c>
      <c r="Q14" s="46">
        <v>2684.4</v>
      </c>
      <c r="R14" s="46">
        <v>117055.8</v>
      </c>
      <c r="S14" s="1">
        <v>998.5</v>
      </c>
      <c r="T14" s="46">
        <v>4859.3</v>
      </c>
      <c r="U14" s="46">
        <v>3860.9</v>
      </c>
      <c r="V14" s="46">
        <v>118054.2</v>
      </c>
      <c r="X14" s="46">
        <v>116009.2</v>
      </c>
      <c r="Y14" s="46">
        <v>88457.8</v>
      </c>
      <c r="Z14" s="46">
        <v>27539.9</v>
      </c>
      <c r="AB14" s="46">
        <v>30896.5</v>
      </c>
      <c r="AD14" s="46">
        <v>112500.8</v>
      </c>
      <c r="AE14" s="46">
        <v>64255.4</v>
      </c>
      <c r="AF14" s="46">
        <v>10351.1</v>
      </c>
      <c r="AG14" s="46">
        <v>11426.4</v>
      </c>
    </row>
    <row r="15" spans="1:33">
      <c r="A15" s="1" t="s">
        <v>38</v>
      </c>
      <c r="B15" s="46">
        <v>120805.5</v>
      </c>
      <c r="C15" s="46">
        <v>69023.199999999997</v>
      </c>
      <c r="D15" s="46">
        <v>67548.5</v>
      </c>
      <c r="E15" s="46">
        <v>58221.599999999999</v>
      </c>
      <c r="F15" s="46">
        <v>6017.6</v>
      </c>
      <c r="G15" s="46">
        <v>14236.4</v>
      </c>
      <c r="H15" s="46">
        <v>2569.6</v>
      </c>
      <c r="I15" s="46">
        <v>18302.7</v>
      </c>
      <c r="J15" s="46">
        <v>12587.3</v>
      </c>
      <c r="K15" s="1">
        <v>-82.7</v>
      </c>
      <c r="L15" s="46">
        <v>-1302.5999999999999</v>
      </c>
      <c r="M15" s="46">
        <v>10745.7</v>
      </c>
      <c r="N15" s="46">
        <v>12048.3</v>
      </c>
      <c r="O15" s="1">
        <v>-546.1</v>
      </c>
      <c r="Q15" s="46">
        <v>2746.4</v>
      </c>
      <c r="R15" s="46">
        <v>123551.9</v>
      </c>
      <c r="S15" s="1">
        <v>931</v>
      </c>
      <c r="T15" s="46">
        <v>4499</v>
      </c>
      <c r="U15" s="46">
        <v>3568.1</v>
      </c>
      <c r="V15" s="46">
        <v>124482.9</v>
      </c>
      <c r="X15" s="46">
        <v>122784.7</v>
      </c>
      <c r="Y15" s="46">
        <v>91993.3</v>
      </c>
      <c r="Z15" s="46">
        <v>30822</v>
      </c>
      <c r="AB15" s="46">
        <v>32326.2</v>
      </c>
      <c r="AD15" s="46">
        <v>118878.2</v>
      </c>
      <c r="AE15" s="46">
        <v>66106.5</v>
      </c>
      <c r="AF15" s="46">
        <v>10657.5</v>
      </c>
      <c r="AG15" s="46">
        <v>12020.7</v>
      </c>
    </row>
    <row r="16" spans="1:33">
      <c r="A16" s="1" t="s">
        <v>40</v>
      </c>
      <c r="B16" s="46">
        <v>113164.6</v>
      </c>
      <c r="C16" s="46">
        <v>66006.899999999994</v>
      </c>
      <c r="D16" s="46">
        <v>65305.1</v>
      </c>
      <c r="E16" s="46">
        <v>55959.6</v>
      </c>
      <c r="F16" s="46">
        <v>5917.9</v>
      </c>
      <c r="G16" s="46">
        <v>16051.4</v>
      </c>
      <c r="H16" s="46">
        <v>-3045.1</v>
      </c>
      <c r="I16" s="46">
        <v>19108.3</v>
      </c>
      <c r="J16" s="46">
        <v>11710.3</v>
      </c>
      <c r="K16" s="1">
        <v>200.6</v>
      </c>
      <c r="L16" s="46">
        <v>-1690.8</v>
      </c>
      <c r="M16" s="46">
        <v>10487.8</v>
      </c>
      <c r="N16" s="46">
        <v>12178.6</v>
      </c>
      <c r="O16" s="46">
        <v>-1095</v>
      </c>
      <c r="Q16" s="46">
        <v>2542</v>
      </c>
      <c r="R16" s="46">
        <v>115706.5</v>
      </c>
      <c r="S16" s="46">
        <v>1328.5</v>
      </c>
      <c r="T16" s="46">
        <v>3351.6</v>
      </c>
      <c r="U16" s="46">
        <v>2023.1</v>
      </c>
      <c r="V16" s="46">
        <v>117035</v>
      </c>
      <c r="X16" s="46">
        <v>115309</v>
      </c>
      <c r="Y16" s="46">
        <v>84513.4</v>
      </c>
      <c r="Z16" s="46">
        <v>30863.200000000001</v>
      </c>
      <c r="AB16" s="46">
        <v>33342.1</v>
      </c>
      <c r="AD16" s="46">
        <v>111257.5</v>
      </c>
      <c r="AE16" s="46">
        <v>63863.4</v>
      </c>
      <c r="AF16" s="46">
        <v>10400.1</v>
      </c>
      <c r="AG16" s="46">
        <v>12152.1</v>
      </c>
    </row>
    <row r="17" spans="1:33">
      <c r="A17" s="1" t="s">
        <v>36</v>
      </c>
      <c r="B17" s="46">
        <v>113208.5</v>
      </c>
      <c r="C17" s="46">
        <v>65157.2</v>
      </c>
      <c r="D17" s="46">
        <v>63894.3</v>
      </c>
      <c r="E17" s="46">
        <v>54512.7</v>
      </c>
      <c r="F17" s="46">
        <v>6278.2</v>
      </c>
      <c r="G17" s="46">
        <v>14387.5</v>
      </c>
      <c r="H17" s="46">
        <v>2434.6999999999998</v>
      </c>
      <c r="I17" s="46">
        <v>18785.2</v>
      </c>
      <c r="J17" s="46">
        <v>8654.7999999999993</v>
      </c>
      <c r="K17" s="1">
        <v>-88.6</v>
      </c>
      <c r="L17" s="46">
        <v>-2172.3000000000002</v>
      </c>
      <c r="M17" s="46">
        <v>10429.4</v>
      </c>
      <c r="N17" s="46">
        <v>12601.8</v>
      </c>
      <c r="O17" s="1">
        <v>-228.3</v>
      </c>
      <c r="Q17" s="46">
        <v>2412.9</v>
      </c>
      <c r="R17" s="46">
        <v>115621.4</v>
      </c>
      <c r="S17" s="46">
        <v>1405.5</v>
      </c>
      <c r="T17" s="46">
        <v>3028.6</v>
      </c>
      <c r="U17" s="46">
        <v>1623.1</v>
      </c>
      <c r="V17" s="46">
        <v>117026.9</v>
      </c>
      <c r="X17" s="46">
        <v>115754.5</v>
      </c>
      <c r="Y17" s="46">
        <v>88429.4</v>
      </c>
      <c r="Z17" s="46">
        <v>27313.599999999999</v>
      </c>
      <c r="AB17" s="46">
        <v>29040.7</v>
      </c>
      <c r="AD17" s="46">
        <v>111300.2</v>
      </c>
      <c r="AE17" s="46">
        <v>62466.8</v>
      </c>
      <c r="AF17" s="46">
        <v>10337.299999999999</v>
      </c>
      <c r="AG17" s="46">
        <v>12580.3</v>
      </c>
    </row>
    <row r="18" spans="1:33">
      <c r="A18" s="1" t="s">
        <v>37</v>
      </c>
      <c r="B18" s="46">
        <v>116537.3</v>
      </c>
      <c r="C18" s="46">
        <v>68141.7</v>
      </c>
      <c r="D18" s="46">
        <v>66897.8</v>
      </c>
      <c r="E18" s="46">
        <v>57434.2</v>
      </c>
      <c r="F18" s="46">
        <v>7062.4</v>
      </c>
      <c r="G18" s="46">
        <v>16036.7</v>
      </c>
      <c r="H18" s="1">
        <v>-84.9</v>
      </c>
      <c r="I18" s="46">
        <v>18305.599999999999</v>
      </c>
      <c r="J18" s="46">
        <v>9558.1</v>
      </c>
      <c r="K18" s="1">
        <v>-53.7</v>
      </c>
      <c r="L18" s="46">
        <v>-1891.5</v>
      </c>
      <c r="M18" s="46">
        <v>11001.8</v>
      </c>
      <c r="N18" s="46">
        <v>12893.3</v>
      </c>
      <c r="O18" s="1">
        <v>-537.1</v>
      </c>
      <c r="Q18" s="46">
        <v>2317</v>
      </c>
      <c r="R18" s="46">
        <v>118854.3</v>
      </c>
      <c r="S18" s="46">
        <v>1405.6</v>
      </c>
      <c r="T18" s="46">
        <v>3086.6</v>
      </c>
      <c r="U18" s="46">
        <v>1681</v>
      </c>
      <c r="V18" s="46">
        <v>120259.9</v>
      </c>
      <c r="X18" s="46">
        <v>118818.9</v>
      </c>
      <c r="Y18" s="46">
        <v>91037.3</v>
      </c>
      <c r="Z18" s="46">
        <v>27763.3</v>
      </c>
      <c r="AB18" s="46">
        <v>32350</v>
      </c>
      <c r="AD18" s="46">
        <v>114593.60000000001</v>
      </c>
      <c r="AE18" s="46">
        <v>65441.3</v>
      </c>
      <c r="AF18" s="46">
        <v>10906.6</v>
      </c>
      <c r="AG18" s="46">
        <v>12873.4</v>
      </c>
    </row>
    <row r="19" spans="1:33">
      <c r="A19" s="1" t="s">
        <v>38</v>
      </c>
      <c r="B19" s="46">
        <v>124435.3</v>
      </c>
      <c r="C19" s="46">
        <v>70430.100000000006</v>
      </c>
      <c r="D19" s="46">
        <v>68972.800000000003</v>
      </c>
      <c r="E19" s="46">
        <v>59437.2</v>
      </c>
      <c r="F19" s="46">
        <v>7037.5</v>
      </c>
      <c r="G19" s="46">
        <v>14864.8</v>
      </c>
      <c r="H19" s="46">
        <v>2990.9</v>
      </c>
      <c r="I19" s="46">
        <v>18845.400000000001</v>
      </c>
      <c r="J19" s="46">
        <v>12070.2</v>
      </c>
      <c r="K19" s="1">
        <v>-69.2</v>
      </c>
      <c r="L19" s="46">
        <v>-1332.6</v>
      </c>
      <c r="M19" s="46">
        <v>11853.8</v>
      </c>
      <c r="N19" s="46">
        <v>13186.4</v>
      </c>
      <c r="O19" s="1">
        <v>-401.9</v>
      </c>
      <c r="Q19" s="46">
        <v>2115.6</v>
      </c>
      <c r="R19" s="46">
        <v>126551</v>
      </c>
      <c r="S19" s="46">
        <v>1260.4000000000001</v>
      </c>
      <c r="T19" s="46">
        <v>2812.2</v>
      </c>
      <c r="U19" s="46">
        <v>1551.8</v>
      </c>
      <c r="V19" s="46">
        <v>127811.4</v>
      </c>
      <c r="X19" s="46">
        <v>126287.4</v>
      </c>
      <c r="Y19" s="46">
        <v>95472.4</v>
      </c>
      <c r="Z19" s="46">
        <v>30823.5</v>
      </c>
      <c r="AB19" s="46">
        <v>33451.5</v>
      </c>
      <c r="AD19" s="46">
        <v>122434.6</v>
      </c>
      <c r="AE19" s="46">
        <v>67489.100000000006</v>
      </c>
      <c r="AF19" s="46">
        <v>11754.5</v>
      </c>
      <c r="AG19" s="46">
        <v>13168.2</v>
      </c>
    </row>
    <row r="20" spans="1:33">
      <c r="A20" s="1" t="s">
        <v>41</v>
      </c>
      <c r="B20" s="46">
        <v>117130.3</v>
      </c>
      <c r="C20" s="46">
        <v>68649.5</v>
      </c>
      <c r="D20" s="46">
        <v>67921.399999999994</v>
      </c>
      <c r="E20" s="46">
        <v>58349.4</v>
      </c>
      <c r="F20" s="46">
        <v>6367.9</v>
      </c>
      <c r="G20" s="46">
        <v>18086.900000000001</v>
      </c>
      <c r="H20" s="46">
        <v>-3529.7</v>
      </c>
      <c r="I20" s="46">
        <v>19288</v>
      </c>
      <c r="J20" s="46">
        <v>10458</v>
      </c>
      <c r="K20" s="1">
        <v>68</v>
      </c>
      <c r="L20" s="46">
        <v>-1382</v>
      </c>
      <c r="M20" s="46">
        <v>11619.6</v>
      </c>
      <c r="N20" s="46">
        <v>13001.5</v>
      </c>
      <c r="O20" s="1">
        <v>-876.4</v>
      </c>
      <c r="Q20" s="46">
        <v>1818.8</v>
      </c>
      <c r="R20" s="46">
        <v>118949.1</v>
      </c>
      <c r="S20" s="46">
        <v>1895.9</v>
      </c>
      <c r="T20" s="46">
        <v>3782.6</v>
      </c>
      <c r="U20" s="46">
        <v>1886.7</v>
      </c>
      <c r="V20" s="46">
        <v>120845</v>
      </c>
      <c r="X20" s="46">
        <v>118888.9</v>
      </c>
      <c r="Y20" s="46">
        <v>89190.399999999994</v>
      </c>
      <c r="Z20" s="46">
        <v>29718.1</v>
      </c>
      <c r="AB20" s="46">
        <v>34700</v>
      </c>
      <c r="AD20" s="46">
        <v>115135.6</v>
      </c>
      <c r="AE20" s="46">
        <v>66404.3</v>
      </c>
      <c r="AF20" s="46">
        <v>11521.4</v>
      </c>
      <c r="AG20" s="46">
        <v>12981.9</v>
      </c>
    </row>
    <row r="21" spans="1:33">
      <c r="A21" s="1" t="s">
        <v>36</v>
      </c>
      <c r="B21" s="46">
        <v>114905.2</v>
      </c>
      <c r="C21" s="46">
        <v>65158.6</v>
      </c>
      <c r="D21" s="46">
        <v>63925.4</v>
      </c>
      <c r="E21" s="46">
        <v>54331.199999999997</v>
      </c>
      <c r="F21" s="46">
        <v>5721.2</v>
      </c>
      <c r="G21" s="46">
        <v>15559.2</v>
      </c>
      <c r="H21" s="46">
        <v>2386.3000000000002</v>
      </c>
      <c r="I21" s="46">
        <v>19053.5</v>
      </c>
      <c r="J21" s="46">
        <v>7870.3</v>
      </c>
      <c r="K21" s="1">
        <v>-97.5</v>
      </c>
      <c r="L21" s="1">
        <v>-722.9</v>
      </c>
      <c r="M21" s="46">
        <v>12038.4</v>
      </c>
      <c r="N21" s="46">
        <v>12761.3</v>
      </c>
      <c r="O21" s="1">
        <v>-23.6</v>
      </c>
      <c r="Q21" s="46">
        <v>2009.6</v>
      </c>
      <c r="R21" s="46">
        <v>116914.8</v>
      </c>
      <c r="S21" s="46">
        <v>1653.6</v>
      </c>
      <c r="T21" s="46">
        <v>3319</v>
      </c>
      <c r="U21" s="46">
        <v>1665.4</v>
      </c>
      <c r="V21" s="46">
        <v>118568.4</v>
      </c>
      <c r="X21" s="46">
        <v>115950.6</v>
      </c>
      <c r="Y21" s="46">
        <v>89145.4</v>
      </c>
      <c r="Z21" s="46">
        <v>26791.599999999999</v>
      </c>
      <c r="AB21" s="46">
        <v>29014.2</v>
      </c>
      <c r="AD21" s="46">
        <v>112927.6</v>
      </c>
      <c r="AE21" s="46">
        <v>62409</v>
      </c>
      <c r="AF21" s="46">
        <v>11937.9</v>
      </c>
      <c r="AG21" s="46">
        <v>12737.7</v>
      </c>
    </row>
    <row r="22" spans="1:33">
      <c r="A22" s="1" t="s">
        <v>37</v>
      </c>
      <c r="B22" s="46">
        <v>118529.3</v>
      </c>
      <c r="C22" s="46">
        <v>68447.5</v>
      </c>
      <c r="D22" s="46">
        <v>67239.600000000006</v>
      </c>
      <c r="E22" s="46">
        <v>57582</v>
      </c>
      <c r="F22" s="46">
        <v>5723.3</v>
      </c>
      <c r="G22" s="46">
        <v>17185.400000000001</v>
      </c>
      <c r="H22" s="1">
        <v>517.29999999999995</v>
      </c>
      <c r="I22" s="46">
        <v>18475.400000000001</v>
      </c>
      <c r="J22" s="46">
        <v>9255.2999999999993</v>
      </c>
      <c r="K22" s="1">
        <v>-48.2</v>
      </c>
      <c r="L22" s="1">
        <v>-757</v>
      </c>
      <c r="M22" s="46">
        <v>12171.1</v>
      </c>
      <c r="N22" s="46">
        <v>12928.2</v>
      </c>
      <c r="O22" s="1">
        <v>-269.7</v>
      </c>
      <c r="Q22" s="46">
        <v>2132.1999999999998</v>
      </c>
      <c r="R22" s="46">
        <v>120661.5</v>
      </c>
      <c r="S22" s="46">
        <v>1472.3</v>
      </c>
      <c r="T22" s="46">
        <v>3205.1</v>
      </c>
      <c r="U22" s="46">
        <v>1732.8</v>
      </c>
      <c r="V22" s="46">
        <v>122133.8</v>
      </c>
      <c r="X22" s="46">
        <v>119655.6</v>
      </c>
      <c r="Y22" s="46">
        <v>92009.4</v>
      </c>
      <c r="Z22" s="46">
        <v>27632.3</v>
      </c>
      <c r="AB22" s="46">
        <v>32035.200000000001</v>
      </c>
      <c r="AD22" s="46">
        <v>116502.3</v>
      </c>
      <c r="AE22" s="46">
        <v>65673.8</v>
      </c>
      <c r="AF22" s="46">
        <v>12069.5</v>
      </c>
      <c r="AG22" s="46">
        <v>12905.1</v>
      </c>
    </row>
    <row r="23" spans="1:33">
      <c r="A23" s="1" t="s">
        <v>38</v>
      </c>
      <c r="B23" s="46">
        <v>124237.9</v>
      </c>
      <c r="C23" s="46">
        <v>69859.8</v>
      </c>
      <c r="D23" s="46">
        <v>68443.8</v>
      </c>
      <c r="E23" s="46">
        <v>58736.2</v>
      </c>
      <c r="F23" s="46">
        <v>5282.3</v>
      </c>
      <c r="G23" s="46">
        <v>15947.1</v>
      </c>
      <c r="H23" s="46">
        <v>3244.1</v>
      </c>
      <c r="I23" s="46">
        <v>18801.900000000001</v>
      </c>
      <c r="J23" s="46">
        <v>11291.6</v>
      </c>
      <c r="K23" s="1">
        <v>-19</v>
      </c>
      <c r="L23" s="1">
        <v>-4</v>
      </c>
      <c r="M23" s="46">
        <v>12794.3</v>
      </c>
      <c r="N23" s="46">
        <v>12798.3</v>
      </c>
      <c r="O23" s="1">
        <v>-166</v>
      </c>
      <c r="Q23" s="46">
        <v>2191.1999999999998</v>
      </c>
      <c r="R23" s="46">
        <v>126429.1</v>
      </c>
      <c r="S23" s="46">
        <v>1482</v>
      </c>
      <c r="T23" s="46">
        <v>3202.1</v>
      </c>
      <c r="U23" s="46">
        <v>1720.1</v>
      </c>
      <c r="V23" s="46">
        <v>127911.1</v>
      </c>
      <c r="X23" s="46">
        <v>124715.8</v>
      </c>
      <c r="Y23" s="46">
        <v>94702.5</v>
      </c>
      <c r="Z23" s="46">
        <v>30016.799999999999</v>
      </c>
      <c r="AB23" s="46">
        <v>32258.7</v>
      </c>
      <c r="AD23" s="46">
        <v>122165.4</v>
      </c>
      <c r="AE23" s="46">
        <v>66851.7</v>
      </c>
      <c r="AF23" s="46">
        <v>12688.5</v>
      </c>
      <c r="AG23" s="46">
        <v>12775</v>
      </c>
    </row>
    <row r="24" spans="1:33">
      <c r="A24" s="1" t="s">
        <v>42</v>
      </c>
      <c r="B24" s="46">
        <v>114333.1</v>
      </c>
      <c r="C24" s="46">
        <v>66160.600000000006</v>
      </c>
      <c r="D24" s="46">
        <v>65443.1</v>
      </c>
      <c r="E24" s="46">
        <v>55711.7</v>
      </c>
      <c r="F24" s="46">
        <v>4966</v>
      </c>
      <c r="G24" s="46">
        <v>18181.5</v>
      </c>
      <c r="H24" s="46">
        <v>-2802.1</v>
      </c>
      <c r="I24" s="46">
        <v>19346.8</v>
      </c>
      <c r="J24" s="46">
        <v>9433.7000000000007</v>
      </c>
      <c r="K24" s="1">
        <v>102.5</v>
      </c>
      <c r="L24" s="1">
        <v>-573.29999999999995</v>
      </c>
      <c r="M24" s="46">
        <v>11827</v>
      </c>
      <c r="N24" s="46">
        <v>12400.3</v>
      </c>
      <c r="O24" s="1">
        <v>-482.6</v>
      </c>
      <c r="Q24" s="46">
        <v>2356.6</v>
      </c>
      <c r="R24" s="46">
        <v>116689.7</v>
      </c>
      <c r="S24" s="46">
        <v>1878.9</v>
      </c>
      <c r="T24" s="46">
        <v>3754.9</v>
      </c>
      <c r="U24" s="46">
        <v>1876</v>
      </c>
      <c r="V24" s="46">
        <v>118568.6</v>
      </c>
      <c r="X24" s="46">
        <v>115271.8</v>
      </c>
      <c r="Y24" s="46">
        <v>86508.5</v>
      </c>
      <c r="Z24" s="46">
        <v>28777.3</v>
      </c>
      <c r="AB24" s="46">
        <v>32523.200000000001</v>
      </c>
      <c r="AD24" s="46">
        <v>112283.9</v>
      </c>
      <c r="AE24" s="46">
        <v>63837.599999999999</v>
      </c>
      <c r="AF24" s="46">
        <v>11727.8</v>
      </c>
      <c r="AG24" s="46">
        <v>12376.1</v>
      </c>
    </row>
    <row r="25" spans="1:33">
      <c r="A25" s="1" t="s">
        <v>36</v>
      </c>
      <c r="B25" s="46">
        <v>112801.3</v>
      </c>
      <c r="C25" s="46">
        <v>65184.1</v>
      </c>
      <c r="D25" s="46">
        <v>63772</v>
      </c>
      <c r="E25" s="46">
        <v>54006.1</v>
      </c>
      <c r="F25" s="46">
        <v>4930.2</v>
      </c>
      <c r="G25" s="46">
        <v>14859.7</v>
      </c>
      <c r="H25" s="46">
        <v>2156.6</v>
      </c>
      <c r="I25" s="46">
        <v>19241.400000000001</v>
      </c>
      <c r="J25" s="46">
        <v>6920.5</v>
      </c>
      <c r="K25" s="1">
        <v>-20.2</v>
      </c>
      <c r="L25" s="1">
        <v>-204.2</v>
      </c>
      <c r="M25" s="46">
        <v>11583.3</v>
      </c>
      <c r="N25" s="46">
        <v>11787.4</v>
      </c>
      <c r="O25" s="1">
        <v>-266.89999999999998</v>
      </c>
      <c r="Q25" s="46">
        <v>2482.1999999999998</v>
      </c>
      <c r="R25" s="46">
        <v>115283.5</v>
      </c>
      <c r="S25" s="46">
        <v>1462.3</v>
      </c>
      <c r="T25" s="46">
        <v>3330.7</v>
      </c>
      <c r="U25" s="46">
        <v>1868.4</v>
      </c>
      <c r="V25" s="46">
        <v>116745.8</v>
      </c>
      <c r="X25" s="46">
        <v>113407.9</v>
      </c>
      <c r="Y25" s="46">
        <v>87317.1</v>
      </c>
      <c r="Z25" s="46">
        <v>26078.6</v>
      </c>
      <c r="AB25" s="46">
        <v>26643.8</v>
      </c>
      <c r="AD25" s="46">
        <v>110720.4</v>
      </c>
      <c r="AE25" s="46">
        <v>62128.2</v>
      </c>
      <c r="AF25" s="46">
        <v>11488</v>
      </c>
      <c r="AG25" s="46">
        <v>11764.8</v>
      </c>
    </row>
    <row r="26" spans="1:33">
      <c r="A26" s="1" t="s">
        <v>37</v>
      </c>
      <c r="B26" s="46">
        <v>115816</v>
      </c>
      <c r="C26" s="46">
        <v>68494.899999999994</v>
      </c>
      <c r="D26" s="46">
        <v>67116.600000000006</v>
      </c>
      <c r="E26" s="46">
        <v>57289.2</v>
      </c>
      <c r="F26" s="46">
        <v>5156.6000000000004</v>
      </c>
      <c r="G26" s="46">
        <v>16084.1</v>
      </c>
      <c r="H26" s="1">
        <v>-485</v>
      </c>
      <c r="I26" s="46">
        <v>18784.7</v>
      </c>
      <c r="J26" s="46">
        <v>8468.2999999999993</v>
      </c>
      <c r="K26" s="1">
        <v>-89</v>
      </c>
      <c r="L26" s="1">
        <v>-97</v>
      </c>
      <c r="M26" s="46">
        <v>11912.3</v>
      </c>
      <c r="N26" s="46">
        <v>12009.3</v>
      </c>
      <c r="O26" s="1">
        <v>-501.7</v>
      </c>
      <c r="Q26" s="46">
        <v>2510.3000000000002</v>
      </c>
      <c r="R26" s="46">
        <v>118326.39999999999</v>
      </c>
      <c r="S26" s="46">
        <v>1746.2</v>
      </c>
      <c r="T26" s="46">
        <v>3443.9</v>
      </c>
      <c r="U26" s="46">
        <v>1697.7</v>
      </c>
      <c r="V26" s="46">
        <v>120072.6</v>
      </c>
      <c r="X26" s="46">
        <v>116333.8</v>
      </c>
      <c r="Y26" s="46">
        <v>89197.9</v>
      </c>
      <c r="Z26" s="46">
        <v>27127.599999999999</v>
      </c>
      <c r="AB26" s="46">
        <v>29601.8</v>
      </c>
      <c r="AD26" s="46">
        <v>113715.5</v>
      </c>
      <c r="AE26" s="46">
        <v>65450</v>
      </c>
      <c r="AF26" s="46">
        <v>11814.7</v>
      </c>
      <c r="AG26" s="46">
        <v>11986.9</v>
      </c>
    </row>
    <row r="27" spans="1:33">
      <c r="A27" s="1" t="s">
        <v>38</v>
      </c>
      <c r="B27" s="46">
        <v>122341.3</v>
      </c>
      <c r="C27" s="46">
        <v>70221.3</v>
      </c>
      <c r="D27" s="46">
        <v>68628.600000000006</v>
      </c>
      <c r="E27" s="46">
        <v>58750.9</v>
      </c>
      <c r="F27" s="46">
        <v>4797.2</v>
      </c>
      <c r="G27" s="46">
        <v>13811.2</v>
      </c>
      <c r="H27" s="46">
        <v>2753.6</v>
      </c>
      <c r="I27" s="46">
        <v>19182.7</v>
      </c>
      <c r="J27" s="46">
        <v>12164.8</v>
      </c>
      <c r="K27" s="1">
        <v>-127.9</v>
      </c>
      <c r="L27" s="1">
        <v>124.9</v>
      </c>
      <c r="M27" s="46">
        <v>11977.1</v>
      </c>
      <c r="N27" s="46">
        <v>11852.2</v>
      </c>
      <c r="O27" s="1">
        <v>-586.5</v>
      </c>
      <c r="Q27" s="46">
        <v>2453</v>
      </c>
      <c r="R27" s="46">
        <v>124794.3</v>
      </c>
      <c r="S27" s="46">
        <v>1392</v>
      </c>
      <c r="T27" s="46">
        <v>2672.2</v>
      </c>
      <c r="U27" s="46">
        <v>1280.2</v>
      </c>
      <c r="V27" s="46">
        <v>126186.3</v>
      </c>
      <c r="X27" s="46">
        <v>122785</v>
      </c>
      <c r="Y27" s="46">
        <v>91613.5</v>
      </c>
      <c r="Z27" s="46">
        <v>31193.599999999999</v>
      </c>
      <c r="AB27" s="46">
        <v>30419.200000000001</v>
      </c>
      <c r="AD27" s="46">
        <v>120212.6</v>
      </c>
      <c r="AE27" s="46">
        <v>66955.899999999994</v>
      </c>
      <c r="AF27" s="46">
        <v>11879.3</v>
      </c>
      <c r="AG27" s="46">
        <v>11829.8</v>
      </c>
    </row>
    <row r="28" spans="1:33">
      <c r="A28" s="1" t="s">
        <v>43</v>
      </c>
      <c r="B28" s="46">
        <v>114011.8</v>
      </c>
      <c r="C28" s="46">
        <v>67089.7</v>
      </c>
      <c r="D28" s="46">
        <v>66181.899999999994</v>
      </c>
      <c r="E28" s="46">
        <v>56259.6</v>
      </c>
      <c r="F28" s="46">
        <v>4517.2</v>
      </c>
      <c r="G28" s="46">
        <v>16923.599999999999</v>
      </c>
      <c r="H28" s="46">
        <v>-4497</v>
      </c>
      <c r="I28" s="46">
        <v>19996.599999999999</v>
      </c>
      <c r="J28" s="46">
        <v>11035.2</v>
      </c>
      <c r="K28" s="1">
        <v>23.7</v>
      </c>
      <c r="L28" s="1">
        <v>-411.8</v>
      </c>
      <c r="M28" s="46">
        <v>11427.5</v>
      </c>
      <c r="N28" s="46">
        <v>11839.2</v>
      </c>
      <c r="O28" s="1">
        <v>-665.4</v>
      </c>
      <c r="Q28" s="46">
        <v>2582.3000000000002</v>
      </c>
      <c r="R28" s="46">
        <v>116594.1</v>
      </c>
      <c r="S28" s="46">
        <v>1742.2</v>
      </c>
      <c r="T28" s="46">
        <v>3243.2</v>
      </c>
      <c r="U28" s="46">
        <v>1501.1</v>
      </c>
      <c r="V28" s="46">
        <v>118336.3</v>
      </c>
      <c r="X28" s="46">
        <v>114849.4</v>
      </c>
      <c r="Y28" s="46">
        <v>83925.1</v>
      </c>
      <c r="Z28" s="46">
        <v>30969.5</v>
      </c>
      <c r="AB28" s="46">
        <v>32328.5</v>
      </c>
      <c r="AD28" s="46">
        <v>111893.4</v>
      </c>
      <c r="AE28" s="46">
        <v>64493.8</v>
      </c>
      <c r="AF28" s="46">
        <v>11332.4</v>
      </c>
      <c r="AG28" s="46">
        <v>11816.4</v>
      </c>
    </row>
    <row r="29" spans="1:33">
      <c r="A29" s="1" t="s">
        <v>36</v>
      </c>
      <c r="B29" s="46">
        <v>112966.2</v>
      </c>
      <c r="C29" s="46">
        <v>66394.399999999994</v>
      </c>
      <c r="D29" s="46">
        <v>64900.3</v>
      </c>
      <c r="E29" s="46">
        <v>54917.1</v>
      </c>
      <c r="F29" s="46">
        <v>4956.5</v>
      </c>
      <c r="G29" s="46">
        <v>13751.7</v>
      </c>
      <c r="H29" s="46">
        <v>1089</v>
      </c>
      <c r="I29" s="46">
        <v>19910.8</v>
      </c>
      <c r="J29" s="46">
        <v>7915.3</v>
      </c>
      <c r="K29" s="1">
        <v>-60.3</v>
      </c>
      <c r="L29" s="1">
        <v>-529.20000000000005</v>
      </c>
      <c r="M29" s="46">
        <v>11524.4</v>
      </c>
      <c r="N29" s="46">
        <v>12053.7</v>
      </c>
      <c r="O29" s="1">
        <v>-462</v>
      </c>
      <c r="Q29" s="46">
        <v>2517.6</v>
      </c>
      <c r="R29" s="46">
        <v>115483.8</v>
      </c>
      <c r="S29" s="46">
        <v>1478.4</v>
      </c>
      <c r="T29" s="46">
        <v>2702.8</v>
      </c>
      <c r="U29" s="46">
        <v>1224.4000000000001</v>
      </c>
      <c r="V29" s="46">
        <v>116962.1</v>
      </c>
      <c r="X29" s="46">
        <v>113871.1</v>
      </c>
      <c r="Y29" s="46">
        <v>86144.1</v>
      </c>
      <c r="Z29" s="46">
        <v>27732.9</v>
      </c>
      <c r="AB29" s="46">
        <v>26457.8</v>
      </c>
      <c r="AD29" s="46">
        <v>110840.3</v>
      </c>
      <c r="AE29" s="46">
        <v>63171.6</v>
      </c>
      <c r="AF29" s="46">
        <v>11440.3</v>
      </c>
      <c r="AG29" s="46">
        <v>12036.7</v>
      </c>
    </row>
    <row r="30" spans="1:33">
      <c r="A30" s="1" t="s">
        <v>37</v>
      </c>
      <c r="B30" s="46">
        <v>115656.3</v>
      </c>
      <c r="C30" s="46">
        <v>69069.899999999994</v>
      </c>
      <c r="D30" s="46">
        <v>67583.100000000006</v>
      </c>
      <c r="E30" s="46">
        <v>57529</v>
      </c>
      <c r="F30" s="46">
        <v>5420.9</v>
      </c>
      <c r="G30" s="46">
        <v>15757.6</v>
      </c>
      <c r="H30" s="46">
        <v>-1625.3</v>
      </c>
      <c r="I30" s="46">
        <v>19565.5</v>
      </c>
      <c r="J30" s="46">
        <v>8277.7000000000007</v>
      </c>
      <c r="K30" s="1">
        <v>-53.4</v>
      </c>
      <c r="L30" s="1">
        <v>-283.7</v>
      </c>
      <c r="M30" s="46">
        <v>12343.1</v>
      </c>
      <c r="N30" s="46">
        <v>12626.8</v>
      </c>
      <c r="O30" s="1">
        <v>-472.9</v>
      </c>
      <c r="Q30" s="46">
        <v>2397.5</v>
      </c>
      <c r="R30" s="46">
        <v>118053.8</v>
      </c>
      <c r="S30" s="46">
        <v>1581.1</v>
      </c>
      <c r="T30" s="46">
        <v>2653.2</v>
      </c>
      <c r="U30" s="46">
        <v>1072</v>
      </c>
      <c r="V30" s="46">
        <v>119634.9</v>
      </c>
      <c r="X30" s="46">
        <v>116251.3</v>
      </c>
      <c r="Y30" s="46">
        <v>88505.4</v>
      </c>
      <c r="Z30" s="46">
        <v>27745.1</v>
      </c>
      <c r="AB30" s="46">
        <v>29323.200000000001</v>
      </c>
      <c r="AD30" s="46">
        <v>113518.3</v>
      </c>
      <c r="AE30" s="46">
        <v>65824.899999999994</v>
      </c>
      <c r="AF30" s="46">
        <v>12255.5</v>
      </c>
      <c r="AG30" s="46">
        <v>12609.6</v>
      </c>
    </row>
    <row r="31" spans="1:33">
      <c r="A31" s="1" t="s">
        <v>38</v>
      </c>
      <c r="B31" s="46">
        <v>121730</v>
      </c>
      <c r="C31" s="46">
        <v>70701.600000000006</v>
      </c>
      <c r="D31" s="46">
        <v>69045.100000000006</v>
      </c>
      <c r="E31" s="46">
        <v>58925.1</v>
      </c>
      <c r="F31" s="46">
        <v>4963.8</v>
      </c>
      <c r="G31" s="46">
        <v>14319</v>
      </c>
      <c r="H31" s="46">
        <v>1383.6</v>
      </c>
      <c r="I31" s="46">
        <v>19887.400000000001</v>
      </c>
      <c r="J31" s="46">
        <v>11343.6</v>
      </c>
      <c r="K31" s="1">
        <v>-104.6</v>
      </c>
      <c r="L31" s="1">
        <v>-261.60000000000002</v>
      </c>
      <c r="M31" s="46">
        <v>12856.7</v>
      </c>
      <c r="N31" s="46">
        <v>13118.3</v>
      </c>
      <c r="O31" s="1">
        <v>-502.8</v>
      </c>
      <c r="Q31" s="46">
        <v>2275.9</v>
      </c>
      <c r="R31" s="46">
        <v>124005.8</v>
      </c>
      <c r="S31" s="46">
        <v>1205.2</v>
      </c>
      <c r="T31" s="46">
        <v>2211.6</v>
      </c>
      <c r="U31" s="46">
        <v>1006.5</v>
      </c>
      <c r="V31" s="46">
        <v>125211</v>
      </c>
      <c r="X31" s="46">
        <v>122355.3</v>
      </c>
      <c r="Y31" s="46">
        <v>91310</v>
      </c>
      <c r="Z31" s="46">
        <v>31069.599999999999</v>
      </c>
      <c r="AB31" s="46">
        <v>30312.799999999999</v>
      </c>
      <c r="AD31" s="46">
        <v>119543.8</v>
      </c>
      <c r="AE31" s="46">
        <v>67269.399999999994</v>
      </c>
      <c r="AF31" s="46">
        <v>12767.5</v>
      </c>
      <c r="AG31" s="46">
        <v>13101.3</v>
      </c>
    </row>
    <row r="32" spans="1:33">
      <c r="A32" s="1" t="s">
        <v>44</v>
      </c>
      <c r="B32" s="46">
        <v>117128.7</v>
      </c>
      <c r="C32" s="46">
        <v>68053.100000000006</v>
      </c>
      <c r="D32" s="46">
        <v>67014.8</v>
      </c>
      <c r="E32" s="46">
        <v>56841.8</v>
      </c>
      <c r="F32" s="46">
        <v>4748.7</v>
      </c>
      <c r="G32" s="46">
        <v>18168.8</v>
      </c>
      <c r="H32" s="46">
        <v>-4102.5</v>
      </c>
      <c r="I32" s="46">
        <v>20755.900000000001</v>
      </c>
      <c r="J32" s="46">
        <v>9807</v>
      </c>
      <c r="K32" s="1">
        <v>123.2</v>
      </c>
      <c r="L32" s="1">
        <v>44.3</v>
      </c>
      <c r="M32" s="46">
        <v>12920.3</v>
      </c>
      <c r="N32" s="46">
        <v>12876</v>
      </c>
      <c r="O32" s="1">
        <v>-469.8</v>
      </c>
      <c r="Q32" s="46">
        <v>2069.1</v>
      </c>
      <c r="R32" s="46">
        <v>119197.8</v>
      </c>
      <c r="S32" s="46">
        <v>1731.5</v>
      </c>
      <c r="T32" s="46">
        <v>2980.3</v>
      </c>
      <c r="U32" s="46">
        <v>1248.9000000000001</v>
      </c>
      <c r="V32" s="46">
        <v>120929.2</v>
      </c>
      <c r="X32" s="46">
        <v>117388.7</v>
      </c>
      <c r="Y32" s="46">
        <v>86859</v>
      </c>
      <c r="Z32" s="46">
        <v>30569.8</v>
      </c>
      <c r="AB32" s="46">
        <v>32657.7</v>
      </c>
      <c r="AD32" s="46">
        <v>114934.3</v>
      </c>
      <c r="AE32" s="46">
        <v>65226.400000000001</v>
      </c>
      <c r="AF32" s="46">
        <v>12831.9</v>
      </c>
      <c r="AG32" s="46">
        <v>12859.7</v>
      </c>
    </row>
    <row r="33" spans="1:33">
      <c r="A33" s="1" t="s">
        <v>36</v>
      </c>
      <c r="B33" s="46">
        <v>115679.3</v>
      </c>
      <c r="C33" s="46">
        <v>66604.100000000006</v>
      </c>
      <c r="D33" s="46">
        <v>65300.800000000003</v>
      </c>
      <c r="E33" s="46">
        <v>55067.5</v>
      </c>
      <c r="F33" s="46">
        <v>4951.1000000000004</v>
      </c>
      <c r="G33" s="46">
        <v>14235</v>
      </c>
      <c r="H33" s="46">
        <v>2273.5</v>
      </c>
      <c r="I33" s="46">
        <v>20805.099999999999</v>
      </c>
      <c r="J33" s="46">
        <v>7109</v>
      </c>
      <c r="K33" s="1">
        <v>-29.3</v>
      </c>
      <c r="L33" s="1">
        <v>-77.3</v>
      </c>
      <c r="M33" s="46">
        <v>13316.7</v>
      </c>
      <c r="N33" s="46">
        <v>13394.1</v>
      </c>
      <c r="O33" s="1">
        <v>-191.9</v>
      </c>
      <c r="Q33" s="46">
        <v>2244</v>
      </c>
      <c r="R33" s="46">
        <v>117923.3</v>
      </c>
      <c r="S33" s="46">
        <v>1413.4</v>
      </c>
      <c r="T33" s="46">
        <v>2575.8000000000002</v>
      </c>
      <c r="U33" s="46">
        <v>1162.5</v>
      </c>
      <c r="V33" s="46">
        <v>119336.6</v>
      </c>
      <c r="X33" s="46">
        <v>115935.5</v>
      </c>
      <c r="Y33" s="46">
        <v>88071.8</v>
      </c>
      <c r="Z33" s="46">
        <v>27854.5</v>
      </c>
      <c r="AB33" s="46">
        <v>26192.2</v>
      </c>
      <c r="AD33" s="46">
        <v>113479.9</v>
      </c>
      <c r="AE33" s="46">
        <v>63516.5</v>
      </c>
      <c r="AF33" s="46">
        <v>13237.7</v>
      </c>
      <c r="AG33" s="46">
        <v>13383.2</v>
      </c>
    </row>
    <row r="34" spans="1:33">
      <c r="A34" s="1" t="s">
        <v>37</v>
      </c>
      <c r="B34" s="46">
        <v>118172</v>
      </c>
      <c r="C34" s="46">
        <v>68884.600000000006</v>
      </c>
      <c r="D34" s="46">
        <v>67551.199999999997</v>
      </c>
      <c r="E34" s="46">
        <v>57247.5</v>
      </c>
      <c r="F34" s="46">
        <v>5191.8</v>
      </c>
      <c r="G34" s="46">
        <v>16583.2</v>
      </c>
      <c r="H34" s="1">
        <v>-830.2</v>
      </c>
      <c r="I34" s="46">
        <v>20493.7</v>
      </c>
      <c r="J34" s="46">
        <v>8084</v>
      </c>
      <c r="K34" s="1">
        <v>-47.7</v>
      </c>
      <c r="L34" s="1">
        <v>2.2999999999999998</v>
      </c>
      <c r="M34" s="46">
        <v>13895.4</v>
      </c>
      <c r="N34" s="46">
        <v>13893.1</v>
      </c>
      <c r="O34" s="1">
        <v>-189.7</v>
      </c>
      <c r="Q34" s="46">
        <v>2156.6999999999998</v>
      </c>
      <c r="R34" s="46">
        <v>120328.7</v>
      </c>
      <c r="S34" s="46">
        <v>1595.2</v>
      </c>
      <c r="T34" s="46">
        <v>2792</v>
      </c>
      <c r="U34" s="46">
        <v>1196.8</v>
      </c>
      <c r="V34" s="46">
        <v>121923.9</v>
      </c>
      <c r="X34" s="46">
        <v>118314.7</v>
      </c>
      <c r="Y34" s="46">
        <v>89812.5</v>
      </c>
      <c r="Z34" s="46">
        <v>28494.6</v>
      </c>
      <c r="AB34" s="46">
        <v>29788.400000000001</v>
      </c>
      <c r="AD34" s="46">
        <v>115937.9</v>
      </c>
      <c r="AE34" s="46">
        <v>65795.5</v>
      </c>
      <c r="AF34" s="46">
        <v>13815.2</v>
      </c>
      <c r="AG34" s="46">
        <v>13883.2</v>
      </c>
    </row>
    <row r="35" spans="1:33">
      <c r="A35" s="1" t="s">
        <v>38</v>
      </c>
      <c r="B35" s="46">
        <v>123867.2</v>
      </c>
      <c r="C35" s="46">
        <v>70822.899999999994</v>
      </c>
      <c r="D35" s="46">
        <v>69358.600000000006</v>
      </c>
      <c r="E35" s="46">
        <v>58984.6</v>
      </c>
      <c r="F35" s="46">
        <v>5133</v>
      </c>
      <c r="G35" s="46">
        <v>15686.8</v>
      </c>
      <c r="H35" s="46">
        <v>2228.6</v>
      </c>
      <c r="I35" s="46">
        <v>20936.099999999999</v>
      </c>
      <c r="J35" s="46">
        <v>9958.5</v>
      </c>
      <c r="K35" s="1">
        <v>-23.7</v>
      </c>
      <c r="L35" s="1">
        <v>-705.2</v>
      </c>
      <c r="M35" s="46">
        <v>14063.3</v>
      </c>
      <c r="N35" s="46">
        <v>14768.6</v>
      </c>
      <c r="O35" s="1">
        <v>-169.8</v>
      </c>
      <c r="Q35" s="46">
        <v>2052.6</v>
      </c>
      <c r="R35" s="46">
        <v>125919.7</v>
      </c>
      <c r="S35" s="46">
        <v>1409.6</v>
      </c>
      <c r="T35" s="46">
        <v>2687.6</v>
      </c>
      <c r="U35" s="46">
        <v>1278</v>
      </c>
      <c r="V35" s="46">
        <v>127329.3</v>
      </c>
      <c r="X35" s="46">
        <v>124690.2</v>
      </c>
      <c r="Y35" s="46">
        <v>93892</v>
      </c>
      <c r="Z35" s="46">
        <v>30807.1</v>
      </c>
      <c r="AB35" s="46">
        <v>30584.9</v>
      </c>
      <c r="AD35" s="46">
        <v>121556.5</v>
      </c>
      <c r="AE35" s="46">
        <v>67648.7</v>
      </c>
      <c r="AF35" s="46">
        <v>13983</v>
      </c>
      <c r="AG35" s="46">
        <v>14760</v>
      </c>
    </row>
    <row r="36" spans="1:33">
      <c r="A36" s="1" t="s">
        <v>45</v>
      </c>
      <c r="B36" s="46">
        <v>119004.8</v>
      </c>
      <c r="C36" s="46">
        <v>68744</v>
      </c>
      <c r="D36" s="46">
        <v>67858.600000000006</v>
      </c>
      <c r="E36" s="46">
        <v>57430.7</v>
      </c>
      <c r="F36" s="46">
        <v>4803.8</v>
      </c>
      <c r="G36" s="46">
        <v>18481.5</v>
      </c>
      <c r="H36" s="46">
        <v>-3297.8</v>
      </c>
      <c r="I36" s="46">
        <v>21724.9</v>
      </c>
      <c r="J36" s="46">
        <v>9919.1</v>
      </c>
      <c r="K36" s="1">
        <v>67.2</v>
      </c>
      <c r="L36" s="46">
        <v>-1307.2</v>
      </c>
      <c r="M36" s="46">
        <v>12970.6</v>
      </c>
      <c r="N36" s="46">
        <v>14277.7</v>
      </c>
      <c r="O36" s="1">
        <v>-130.69999999999999</v>
      </c>
      <c r="Q36" s="46">
        <v>2216.1</v>
      </c>
      <c r="R36" s="46">
        <v>121220.9</v>
      </c>
      <c r="S36" s="46">
        <v>2269.9</v>
      </c>
      <c r="T36" s="46">
        <v>3610.9</v>
      </c>
      <c r="U36" s="46">
        <v>1341</v>
      </c>
      <c r="V36" s="46">
        <v>123490.8</v>
      </c>
      <c r="X36" s="46">
        <v>120393.8</v>
      </c>
      <c r="Y36" s="46">
        <v>88813.7</v>
      </c>
      <c r="Z36" s="46">
        <v>31625.599999999999</v>
      </c>
      <c r="AB36" s="46">
        <v>33133.4</v>
      </c>
      <c r="AD36" s="46">
        <v>116671.3</v>
      </c>
      <c r="AE36" s="46">
        <v>66201</v>
      </c>
      <c r="AF36" s="46">
        <v>12892.7</v>
      </c>
      <c r="AG36" s="46">
        <v>14269</v>
      </c>
    </row>
    <row r="37" spans="1:33">
      <c r="A37" s="1" t="s">
        <v>36</v>
      </c>
      <c r="B37" s="46">
        <v>116743.5</v>
      </c>
      <c r="C37" s="46">
        <v>68046.3</v>
      </c>
      <c r="D37" s="46">
        <v>66680.100000000006</v>
      </c>
      <c r="E37" s="46">
        <v>56194.6</v>
      </c>
      <c r="F37" s="46">
        <v>4572.3999999999996</v>
      </c>
      <c r="G37" s="46">
        <v>14900</v>
      </c>
      <c r="H37" s="46">
        <v>2526.3000000000002</v>
      </c>
      <c r="I37" s="46">
        <v>21695.1</v>
      </c>
      <c r="J37" s="46">
        <v>6576.3</v>
      </c>
      <c r="K37" s="1">
        <v>-94.3</v>
      </c>
      <c r="L37" s="46">
        <v>-1392.8</v>
      </c>
      <c r="M37" s="46">
        <v>12502.4</v>
      </c>
      <c r="N37" s="46">
        <v>13895.1</v>
      </c>
      <c r="O37" s="1">
        <v>-85.8</v>
      </c>
      <c r="Q37" s="46">
        <v>2000.9</v>
      </c>
      <c r="R37" s="46">
        <v>118744.4</v>
      </c>
      <c r="S37" s="46">
        <v>1752.4</v>
      </c>
      <c r="T37" s="46">
        <v>3217.3</v>
      </c>
      <c r="U37" s="46">
        <v>1464.9</v>
      </c>
      <c r="V37" s="46">
        <v>120496.8</v>
      </c>
      <c r="X37" s="46">
        <v>118228.6</v>
      </c>
      <c r="Y37" s="46">
        <v>90053.6</v>
      </c>
      <c r="Z37" s="46">
        <v>28162.6</v>
      </c>
      <c r="AB37" s="46">
        <v>26015.1</v>
      </c>
      <c r="AD37" s="46">
        <v>114376.9</v>
      </c>
      <c r="AE37" s="46">
        <v>65072</v>
      </c>
      <c r="AF37" s="46">
        <v>12422.8</v>
      </c>
      <c r="AG37" s="46">
        <v>13878.2</v>
      </c>
    </row>
    <row r="38" spans="1:33">
      <c r="A38" s="1" t="s">
        <v>37</v>
      </c>
      <c r="B38" s="46">
        <v>118152.2</v>
      </c>
      <c r="C38" s="46">
        <v>70109</v>
      </c>
      <c r="D38" s="46">
        <v>68680.399999999994</v>
      </c>
      <c r="E38" s="46">
        <v>58129.7</v>
      </c>
      <c r="F38" s="46">
        <v>4894.5</v>
      </c>
      <c r="G38" s="46">
        <v>16652.599999999999</v>
      </c>
      <c r="H38" s="1">
        <v>-986.2</v>
      </c>
      <c r="I38" s="46">
        <v>21262.9</v>
      </c>
      <c r="J38" s="46">
        <v>7650.2</v>
      </c>
      <c r="K38" s="1">
        <v>-101.6</v>
      </c>
      <c r="L38" s="46">
        <v>-1145.2</v>
      </c>
      <c r="M38" s="46">
        <v>12480.3</v>
      </c>
      <c r="N38" s="46">
        <v>13625.5</v>
      </c>
      <c r="O38" s="1">
        <v>-184.1</v>
      </c>
      <c r="Q38" s="46">
        <v>1960.8</v>
      </c>
      <c r="R38" s="46">
        <v>120113.1</v>
      </c>
      <c r="S38" s="46">
        <v>2107.5</v>
      </c>
      <c r="T38" s="46">
        <v>3370.3</v>
      </c>
      <c r="U38" s="46">
        <v>1262.8</v>
      </c>
      <c r="V38" s="46">
        <v>122220.6</v>
      </c>
      <c r="X38" s="46">
        <v>119460</v>
      </c>
      <c r="Y38" s="46">
        <v>90665.3</v>
      </c>
      <c r="Z38" s="46">
        <v>28788.1</v>
      </c>
      <c r="AB38" s="46">
        <v>29162.2</v>
      </c>
      <c r="AD38" s="46">
        <v>115740.5</v>
      </c>
      <c r="AE38" s="46">
        <v>67088.100000000006</v>
      </c>
      <c r="AF38" s="46">
        <v>12400.5</v>
      </c>
      <c r="AG38" s="46">
        <v>13608.2</v>
      </c>
    </row>
    <row r="39" spans="1:33">
      <c r="A39" s="1" t="s">
        <v>38</v>
      </c>
      <c r="B39" s="46">
        <v>122634.6</v>
      </c>
      <c r="C39" s="46">
        <v>71846</v>
      </c>
      <c r="D39" s="46">
        <v>70295</v>
      </c>
      <c r="E39" s="46">
        <v>59682.5</v>
      </c>
      <c r="F39" s="46">
        <v>4752.3</v>
      </c>
      <c r="G39" s="46">
        <v>14370.1</v>
      </c>
      <c r="H39" s="46">
        <v>1996.7</v>
      </c>
      <c r="I39" s="46">
        <v>21774.2</v>
      </c>
      <c r="J39" s="46">
        <v>9467.4</v>
      </c>
      <c r="K39" s="1">
        <v>-23.3</v>
      </c>
      <c r="L39" s="46">
        <v>-1143.8</v>
      </c>
      <c r="M39" s="46">
        <v>12474.7</v>
      </c>
      <c r="N39" s="46">
        <v>13618.5</v>
      </c>
      <c r="O39" s="1">
        <v>-405.1</v>
      </c>
      <c r="Q39" s="46">
        <v>2160</v>
      </c>
      <c r="R39" s="46">
        <v>124794.6</v>
      </c>
      <c r="S39" s="46">
        <v>1930.4</v>
      </c>
      <c r="T39" s="46">
        <v>3079</v>
      </c>
      <c r="U39" s="46">
        <v>1148.5</v>
      </c>
      <c r="V39" s="46">
        <v>126725</v>
      </c>
      <c r="X39" s="46">
        <v>124021.8</v>
      </c>
      <c r="Y39" s="46">
        <v>92883.199999999997</v>
      </c>
      <c r="Z39" s="46">
        <v>31156.2</v>
      </c>
      <c r="AB39" s="46">
        <v>28405.1</v>
      </c>
      <c r="AD39" s="46">
        <v>120163.6</v>
      </c>
      <c r="AE39" s="46">
        <v>68697.8</v>
      </c>
      <c r="AF39" s="46">
        <v>12394.7</v>
      </c>
      <c r="AG39" s="46">
        <v>13600.9</v>
      </c>
    </row>
    <row r="40" spans="1:33">
      <c r="A40" s="1" t="s">
        <v>46</v>
      </c>
      <c r="B40" s="46">
        <v>117155.1</v>
      </c>
      <c r="C40" s="46">
        <v>69343.7</v>
      </c>
      <c r="D40" s="46">
        <v>68317.399999999994</v>
      </c>
      <c r="E40" s="46">
        <v>57652.800000000003</v>
      </c>
      <c r="F40" s="46">
        <v>4414</v>
      </c>
      <c r="G40" s="46">
        <v>16982.900000000001</v>
      </c>
      <c r="H40" s="46">
        <v>-4497.3</v>
      </c>
      <c r="I40" s="46">
        <v>22507</v>
      </c>
      <c r="J40" s="46">
        <v>9278</v>
      </c>
      <c r="K40" s="1">
        <v>25.5</v>
      </c>
      <c r="L40" s="1">
        <v>-646.5</v>
      </c>
      <c r="M40" s="46">
        <v>12575.2</v>
      </c>
      <c r="N40" s="46">
        <v>13221.7</v>
      </c>
      <c r="O40" s="1">
        <v>-252.2</v>
      </c>
      <c r="Q40" s="46">
        <v>2259.9</v>
      </c>
      <c r="R40" s="46">
        <v>119415.1</v>
      </c>
      <c r="S40" s="46">
        <v>2523.8000000000002</v>
      </c>
      <c r="T40" s="46">
        <v>3599.7</v>
      </c>
      <c r="U40" s="46">
        <v>1075.9000000000001</v>
      </c>
      <c r="V40" s="46">
        <v>121938.9</v>
      </c>
      <c r="X40" s="46">
        <v>118000.6</v>
      </c>
      <c r="Y40" s="46">
        <v>86306.7</v>
      </c>
      <c r="Z40" s="46">
        <v>31738.9</v>
      </c>
      <c r="AB40" s="46">
        <v>30597.599999999999</v>
      </c>
      <c r="AD40" s="46">
        <v>114662.39999999999</v>
      </c>
      <c r="AE40" s="46">
        <v>66722.3</v>
      </c>
      <c r="AF40" s="46">
        <v>12494.4</v>
      </c>
      <c r="AG40" s="46">
        <v>13202.2</v>
      </c>
    </row>
    <row r="41" spans="1:33">
      <c r="A41" s="1" t="s">
        <v>36</v>
      </c>
      <c r="B41" s="46">
        <v>116456.3</v>
      </c>
      <c r="C41" s="46">
        <v>68723.199999999997</v>
      </c>
      <c r="D41" s="46">
        <v>67416.100000000006</v>
      </c>
      <c r="E41" s="46">
        <v>56694.3</v>
      </c>
      <c r="F41" s="46">
        <v>4509.7</v>
      </c>
      <c r="G41" s="46">
        <v>13663.2</v>
      </c>
      <c r="H41" s="46">
        <v>1413.9</v>
      </c>
      <c r="I41" s="46">
        <v>22227.3</v>
      </c>
      <c r="J41" s="46">
        <v>6276.8</v>
      </c>
      <c r="K41" s="1">
        <v>-25.8</v>
      </c>
      <c r="L41" s="1">
        <v>-119.5</v>
      </c>
      <c r="M41" s="46">
        <v>13446.5</v>
      </c>
      <c r="N41" s="46">
        <v>13566</v>
      </c>
      <c r="O41" s="1">
        <v>-212.4</v>
      </c>
      <c r="Q41" s="46">
        <v>2044.2</v>
      </c>
      <c r="R41" s="46">
        <v>118500.6</v>
      </c>
      <c r="S41" s="46">
        <v>1860.8</v>
      </c>
      <c r="T41" s="46">
        <v>3077.6</v>
      </c>
      <c r="U41" s="46">
        <v>1216.9000000000001</v>
      </c>
      <c r="V41" s="46">
        <v>120361.3</v>
      </c>
      <c r="X41" s="46">
        <v>116708.6</v>
      </c>
      <c r="Y41" s="46">
        <v>88233.1</v>
      </c>
      <c r="Z41" s="46">
        <v>28478.799999999999</v>
      </c>
      <c r="AB41" s="46">
        <v>24392.400000000001</v>
      </c>
      <c r="AD41" s="46">
        <v>113923.8</v>
      </c>
      <c r="AE41" s="46">
        <v>65834.100000000006</v>
      </c>
      <c r="AF41" s="46">
        <v>13359.5</v>
      </c>
      <c r="AG41" s="46">
        <v>13605.4</v>
      </c>
    </row>
    <row r="42" spans="1:33">
      <c r="A42" s="1" t="s">
        <v>37</v>
      </c>
      <c r="B42" s="46">
        <v>119759.8</v>
      </c>
      <c r="C42" s="46">
        <v>71430.600000000006</v>
      </c>
      <c r="D42" s="46">
        <v>70045</v>
      </c>
      <c r="E42" s="46">
        <v>59265.3</v>
      </c>
      <c r="F42" s="46">
        <v>4838.3</v>
      </c>
      <c r="G42" s="46">
        <v>15799.8</v>
      </c>
      <c r="H42" s="1">
        <v>-966.1</v>
      </c>
      <c r="I42" s="46">
        <v>21877.9</v>
      </c>
      <c r="J42" s="46">
        <v>7258.3</v>
      </c>
      <c r="K42" s="1">
        <v>-28</v>
      </c>
      <c r="L42" s="1">
        <v>-286.7</v>
      </c>
      <c r="M42" s="46">
        <v>13793.4</v>
      </c>
      <c r="N42" s="46">
        <v>14080.1</v>
      </c>
      <c r="O42" s="1">
        <v>-164.3</v>
      </c>
      <c r="Q42" s="46">
        <v>1970</v>
      </c>
      <c r="R42" s="46">
        <v>121729.8</v>
      </c>
      <c r="S42" s="46">
        <v>2034.9</v>
      </c>
      <c r="T42" s="46">
        <v>3189.4</v>
      </c>
      <c r="U42" s="46">
        <v>1154.5</v>
      </c>
      <c r="V42" s="46">
        <v>123764.7</v>
      </c>
      <c r="X42" s="46">
        <v>120164.8</v>
      </c>
      <c r="Y42" s="46">
        <v>91081.9</v>
      </c>
      <c r="Z42" s="46">
        <v>29083</v>
      </c>
      <c r="AB42" s="46">
        <v>27850.6</v>
      </c>
      <c r="AD42" s="46">
        <v>117222.1</v>
      </c>
      <c r="AE42" s="46">
        <v>68457.8</v>
      </c>
      <c r="AF42" s="46">
        <v>13705.8</v>
      </c>
      <c r="AG42" s="46">
        <v>14120.4</v>
      </c>
    </row>
    <row r="43" spans="1:33">
      <c r="A43" s="1" t="s">
        <v>38</v>
      </c>
      <c r="B43" s="46">
        <v>124543.6</v>
      </c>
      <c r="C43" s="46">
        <v>72576.800000000003</v>
      </c>
      <c r="D43" s="46">
        <v>71059.8</v>
      </c>
      <c r="E43" s="46">
        <v>60223</v>
      </c>
      <c r="F43" s="46">
        <v>4608.6000000000004</v>
      </c>
      <c r="G43" s="46">
        <v>14612.7</v>
      </c>
      <c r="H43" s="46">
        <v>2051.3000000000002</v>
      </c>
      <c r="I43" s="46">
        <v>22092.1</v>
      </c>
      <c r="J43" s="46">
        <v>9076.4</v>
      </c>
      <c r="K43" s="1">
        <v>-85.3</v>
      </c>
      <c r="L43" s="1">
        <v>-146.69999999999999</v>
      </c>
      <c r="M43" s="46">
        <v>14594</v>
      </c>
      <c r="N43" s="46">
        <v>14740.7</v>
      </c>
      <c r="O43" s="1">
        <v>-242.5</v>
      </c>
      <c r="Q43" s="46">
        <v>1895.9</v>
      </c>
      <c r="R43" s="46">
        <v>126439.5</v>
      </c>
      <c r="S43" s="46">
        <v>1427</v>
      </c>
      <c r="T43" s="46">
        <v>2582.3000000000002</v>
      </c>
      <c r="U43" s="46">
        <v>1155.2</v>
      </c>
      <c r="V43" s="46">
        <v>127866.5</v>
      </c>
      <c r="X43" s="46">
        <v>124797.9</v>
      </c>
      <c r="Y43" s="46">
        <v>93777.1</v>
      </c>
      <c r="Z43" s="46">
        <v>31032.9</v>
      </c>
      <c r="AB43" s="46">
        <v>28153.4</v>
      </c>
      <c r="AD43" s="46">
        <v>121979.1</v>
      </c>
      <c r="AE43" s="46">
        <v>69455.5</v>
      </c>
      <c r="AF43" s="46">
        <v>14505.3</v>
      </c>
      <c r="AG43" s="46">
        <v>14782.2</v>
      </c>
    </row>
    <row r="44" spans="1:33">
      <c r="A44" s="1" t="s">
        <v>47</v>
      </c>
      <c r="B44" s="46">
        <v>119111</v>
      </c>
      <c r="C44" s="46">
        <v>69848.100000000006</v>
      </c>
      <c r="D44" s="46">
        <v>68863.100000000006</v>
      </c>
      <c r="E44" s="46">
        <v>57975.1</v>
      </c>
      <c r="F44" s="46">
        <v>4284.7</v>
      </c>
      <c r="G44" s="46">
        <v>17474.900000000001</v>
      </c>
      <c r="H44" s="46">
        <v>-3840.9</v>
      </c>
      <c r="I44" s="46">
        <v>22871.9</v>
      </c>
      <c r="J44" s="46">
        <v>8679.6</v>
      </c>
      <c r="K44" s="1">
        <v>24.8</v>
      </c>
      <c r="L44" s="1">
        <v>-131.5</v>
      </c>
      <c r="M44" s="46">
        <v>14174</v>
      </c>
      <c r="N44" s="46">
        <v>14305.5</v>
      </c>
      <c r="O44" s="1">
        <v>-100.7</v>
      </c>
      <c r="Q44" s="46">
        <v>1642.3</v>
      </c>
      <c r="R44" s="46">
        <v>120753.3</v>
      </c>
      <c r="S44" s="46">
        <v>2339.1999999999998</v>
      </c>
      <c r="T44" s="46">
        <v>3367.3</v>
      </c>
      <c r="U44" s="46">
        <v>1028.2</v>
      </c>
      <c r="V44" s="46">
        <v>123092.5</v>
      </c>
      <c r="X44" s="46">
        <v>119316.3</v>
      </c>
      <c r="Y44" s="46">
        <v>87830.6</v>
      </c>
      <c r="Z44" s="46">
        <v>31512.3</v>
      </c>
      <c r="AB44" s="46">
        <v>30397.5</v>
      </c>
      <c r="AD44" s="46">
        <v>116529.60000000001</v>
      </c>
      <c r="AE44" s="46">
        <v>67250.5</v>
      </c>
      <c r="AF44" s="46">
        <v>14085.5</v>
      </c>
      <c r="AG44" s="46">
        <v>14345.1</v>
      </c>
    </row>
    <row r="45" spans="1:33">
      <c r="A45" s="1" t="s">
        <v>36</v>
      </c>
      <c r="B45" s="46">
        <v>118592.1</v>
      </c>
      <c r="C45" s="46">
        <v>69219.600000000006</v>
      </c>
      <c r="D45" s="46">
        <v>67815.600000000006</v>
      </c>
      <c r="E45" s="46">
        <v>56869.4</v>
      </c>
      <c r="F45" s="46">
        <v>4364</v>
      </c>
      <c r="G45" s="46">
        <v>14645.1</v>
      </c>
      <c r="H45" s="46">
        <v>1759</v>
      </c>
      <c r="I45" s="46">
        <v>22664.6</v>
      </c>
      <c r="J45" s="46">
        <v>5790.2</v>
      </c>
      <c r="K45" s="1">
        <v>6</v>
      </c>
      <c r="L45" s="1">
        <v>288.10000000000002</v>
      </c>
      <c r="M45" s="46">
        <v>14254.2</v>
      </c>
      <c r="N45" s="46">
        <v>13966.1</v>
      </c>
      <c r="O45" s="1">
        <v>-144.4</v>
      </c>
      <c r="Q45" s="46">
        <v>1882.6</v>
      </c>
      <c r="R45" s="46">
        <v>120474.7</v>
      </c>
      <c r="S45" s="46">
        <v>1803.8</v>
      </c>
      <c r="T45" s="46">
        <v>2917.5</v>
      </c>
      <c r="U45" s="46">
        <v>1113.8</v>
      </c>
      <c r="V45" s="46">
        <v>122278.5</v>
      </c>
      <c r="X45" s="46">
        <v>118414.5</v>
      </c>
      <c r="Y45" s="46">
        <v>89938</v>
      </c>
      <c r="Z45" s="46">
        <v>28482.3</v>
      </c>
      <c r="AB45" s="46">
        <v>24790.2</v>
      </c>
      <c r="AD45" s="46">
        <v>116071.5</v>
      </c>
      <c r="AE45" s="46">
        <v>66200.899999999994</v>
      </c>
      <c r="AF45" s="46">
        <v>14171.3</v>
      </c>
      <c r="AG45" s="46">
        <v>13930.7</v>
      </c>
    </row>
    <row r="46" spans="1:33">
      <c r="A46" s="1" t="s">
        <v>37</v>
      </c>
      <c r="B46" s="46">
        <v>121521.4</v>
      </c>
      <c r="C46" s="46">
        <v>71182</v>
      </c>
      <c r="D46" s="46">
        <v>69672.5</v>
      </c>
      <c r="E46" s="46">
        <v>58656.9</v>
      </c>
      <c r="F46" s="46">
        <v>4860.3999999999996</v>
      </c>
      <c r="G46" s="46">
        <v>16258.8</v>
      </c>
      <c r="H46" s="1">
        <v>-9.6</v>
      </c>
      <c r="I46" s="46">
        <v>22249.1</v>
      </c>
      <c r="J46" s="46">
        <v>6537.6</v>
      </c>
      <c r="K46" s="1">
        <v>-41.2</v>
      </c>
      <c r="L46" s="1">
        <v>598</v>
      </c>
      <c r="M46" s="46">
        <v>14987.9</v>
      </c>
      <c r="N46" s="46">
        <v>14389.9</v>
      </c>
      <c r="O46" s="1">
        <v>-113.8</v>
      </c>
      <c r="Q46" s="46">
        <v>1802.6</v>
      </c>
      <c r="R46" s="46">
        <v>123324</v>
      </c>
      <c r="S46" s="46">
        <v>2432.3000000000002</v>
      </c>
      <c r="T46" s="46">
        <v>3397.7</v>
      </c>
      <c r="U46" s="1">
        <v>965.4</v>
      </c>
      <c r="V46" s="46">
        <v>125756.3</v>
      </c>
      <c r="X46" s="46">
        <v>121025.7</v>
      </c>
      <c r="Y46" s="46">
        <v>92275.5</v>
      </c>
      <c r="Z46" s="46">
        <v>28753.7</v>
      </c>
      <c r="AB46" s="46">
        <v>27644.7</v>
      </c>
      <c r="AD46" s="46">
        <v>119021</v>
      </c>
      <c r="AE46" s="46">
        <v>68071.600000000006</v>
      </c>
      <c r="AF46" s="46">
        <v>14904.9</v>
      </c>
      <c r="AG46" s="46">
        <v>14357.1</v>
      </c>
    </row>
    <row r="47" spans="1:33">
      <c r="A47" s="1" t="s">
        <v>38</v>
      </c>
      <c r="B47" s="46">
        <v>126743.8</v>
      </c>
      <c r="C47" s="46">
        <v>73223.899999999994</v>
      </c>
      <c r="D47" s="46">
        <v>71589.8</v>
      </c>
      <c r="E47" s="46">
        <v>60529.1</v>
      </c>
      <c r="F47" s="46">
        <v>4619.5</v>
      </c>
      <c r="G47" s="46">
        <v>15686.9</v>
      </c>
      <c r="H47" s="46">
        <v>1794</v>
      </c>
      <c r="I47" s="46">
        <v>22583</v>
      </c>
      <c r="J47" s="46">
        <v>8124</v>
      </c>
      <c r="K47" s="1">
        <v>-165.2</v>
      </c>
      <c r="L47" s="46">
        <v>1007.8</v>
      </c>
      <c r="M47" s="46">
        <v>16151.2</v>
      </c>
      <c r="N47" s="46">
        <v>15143.4</v>
      </c>
      <c r="O47" s="1">
        <v>-130.30000000000001</v>
      </c>
      <c r="Q47" s="46">
        <v>1724.4</v>
      </c>
      <c r="R47" s="46">
        <v>128468.2</v>
      </c>
      <c r="S47" s="46">
        <v>1606.9</v>
      </c>
      <c r="T47" s="46">
        <v>2604.4</v>
      </c>
      <c r="U47" s="1">
        <v>997.5</v>
      </c>
      <c r="V47" s="46">
        <v>130075.1</v>
      </c>
      <c r="X47" s="46">
        <v>125824.6</v>
      </c>
      <c r="Y47" s="46">
        <v>95293</v>
      </c>
      <c r="Z47" s="46">
        <v>30539.7</v>
      </c>
      <c r="AB47" s="46">
        <v>28358.400000000001</v>
      </c>
      <c r="AD47" s="46">
        <v>124248.9</v>
      </c>
      <c r="AE47" s="46">
        <v>69995.600000000006</v>
      </c>
      <c r="AF47" s="46">
        <v>16068</v>
      </c>
      <c r="AG47" s="46">
        <v>15115.8</v>
      </c>
    </row>
    <row r="48" spans="1:33">
      <c r="A48" s="1" t="s">
        <v>48</v>
      </c>
      <c r="B48" s="46">
        <v>123898.7</v>
      </c>
      <c r="C48" s="46">
        <v>71276.399999999994</v>
      </c>
      <c r="D48" s="46">
        <v>70181.399999999994</v>
      </c>
      <c r="E48" s="46">
        <v>59069.599999999999</v>
      </c>
      <c r="F48" s="46">
        <v>4350.1000000000004</v>
      </c>
      <c r="G48" s="46">
        <v>18087.2</v>
      </c>
      <c r="H48" s="46">
        <v>-2919.1</v>
      </c>
      <c r="I48" s="46">
        <v>23482</v>
      </c>
      <c r="J48" s="46">
        <v>8568.1</v>
      </c>
      <c r="K48" s="1">
        <v>-59.5</v>
      </c>
      <c r="L48" s="46">
        <v>1252.3</v>
      </c>
      <c r="M48" s="46">
        <v>16249.2</v>
      </c>
      <c r="N48" s="46">
        <v>14997</v>
      </c>
      <c r="O48" s="1">
        <v>-138.80000000000001</v>
      </c>
      <c r="Q48" s="46">
        <v>1591.3</v>
      </c>
      <c r="R48" s="46">
        <v>125490</v>
      </c>
      <c r="S48" s="46">
        <v>2641.2</v>
      </c>
      <c r="T48" s="46">
        <v>3607.6</v>
      </c>
      <c r="U48" s="1">
        <v>966.4</v>
      </c>
      <c r="V48" s="46">
        <v>128131.2</v>
      </c>
      <c r="X48" s="46">
        <v>122720.2</v>
      </c>
      <c r="Y48" s="46">
        <v>90787.5</v>
      </c>
      <c r="Z48" s="46">
        <v>31960.7</v>
      </c>
      <c r="AB48" s="46">
        <v>30968.400000000001</v>
      </c>
      <c r="AD48" s="46">
        <v>121397.4</v>
      </c>
      <c r="AE48" s="46">
        <v>68599.7</v>
      </c>
      <c r="AF48" s="46">
        <v>16166</v>
      </c>
      <c r="AG48" s="46">
        <v>14974</v>
      </c>
    </row>
    <row r="49" spans="1:33">
      <c r="A49" s="1" t="s">
        <v>36</v>
      </c>
      <c r="B49" s="46">
        <v>121711.5</v>
      </c>
      <c r="C49" s="46">
        <v>70200.899999999994</v>
      </c>
      <c r="D49" s="46">
        <v>68803.100000000006</v>
      </c>
      <c r="E49" s="46">
        <v>57634.7</v>
      </c>
      <c r="F49" s="46">
        <v>4468.3</v>
      </c>
      <c r="G49" s="46">
        <v>15150.8</v>
      </c>
      <c r="H49" s="46">
        <v>2267.1</v>
      </c>
      <c r="I49" s="46">
        <v>22926.5</v>
      </c>
      <c r="J49" s="46">
        <v>5145.8</v>
      </c>
      <c r="K49" s="1">
        <v>-23.2</v>
      </c>
      <c r="L49" s="46">
        <v>1577.2</v>
      </c>
      <c r="M49" s="46">
        <v>16771.3</v>
      </c>
      <c r="N49" s="46">
        <v>15194</v>
      </c>
      <c r="O49" s="1">
        <v>-1.8</v>
      </c>
      <c r="Q49" s="46">
        <v>1157.3</v>
      </c>
      <c r="R49" s="46">
        <v>122868.7</v>
      </c>
      <c r="S49" s="46">
        <v>2065</v>
      </c>
      <c r="T49" s="46">
        <v>3295.8</v>
      </c>
      <c r="U49" s="46">
        <v>1230.8</v>
      </c>
      <c r="V49" s="46">
        <v>124933.7</v>
      </c>
      <c r="X49" s="46">
        <v>120166</v>
      </c>
      <c r="Y49" s="46">
        <v>92083.3</v>
      </c>
      <c r="Z49" s="46">
        <v>28079.1</v>
      </c>
      <c r="AB49" s="46">
        <v>24770</v>
      </c>
      <c r="AD49" s="46">
        <v>119238.1</v>
      </c>
      <c r="AE49" s="46">
        <v>67232.7</v>
      </c>
      <c r="AF49" s="46">
        <v>16714.400000000001</v>
      </c>
      <c r="AG49" s="46">
        <v>15175.9</v>
      </c>
    </row>
    <row r="50" spans="1:33">
      <c r="A50" s="1" t="s">
        <v>37</v>
      </c>
      <c r="B50" s="46">
        <v>124184.5</v>
      </c>
      <c r="C50" s="46">
        <v>72240.100000000006</v>
      </c>
      <c r="D50" s="46">
        <v>70727.7</v>
      </c>
      <c r="E50" s="46">
        <v>59500.4</v>
      </c>
      <c r="F50" s="46">
        <v>4885.3999999999996</v>
      </c>
      <c r="G50" s="46">
        <v>17047.2</v>
      </c>
      <c r="H50" s="1">
        <v>242.5</v>
      </c>
      <c r="I50" s="46">
        <v>22561.7</v>
      </c>
      <c r="J50" s="46">
        <v>5831.1</v>
      </c>
      <c r="K50" s="1">
        <v>-15.7</v>
      </c>
      <c r="L50" s="46">
        <v>1385.7</v>
      </c>
      <c r="M50" s="46">
        <v>17082.599999999999</v>
      </c>
      <c r="N50" s="46">
        <v>15697</v>
      </c>
      <c r="O50" s="1">
        <v>6.5</v>
      </c>
      <c r="Q50" s="46">
        <v>1082.0999999999999</v>
      </c>
      <c r="R50" s="46">
        <v>125266.5</v>
      </c>
      <c r="S50" s="46">
        <v>2630.1</v>
      </c>
      <c r="T50" s="46">
        <v>3679.9</v>
      </c>
      <c r="U50" s="46">
        <v>1049.7</v>
      </c>
      <c r="V50" s="46">
        <v>127896.7</v>
      </c>
      <c r="X50" s="46">
        <v>122810.8</v>
      </c>
      <c r="Y50" s="46">
        <v>94412.7</v>
      </c>
      <c r="Z50" s="46">
        <v>28391.599999999999</v>
      </c>
      <c r="AB50" s="46">
        <v>27775.599999999999</v>
      </c>
      <c r="AD50" s="46">
        <v>121726.5</v>
      </c>
      <c r="AE50" s="46">
        <v>69165.600000000006</v>
      </c>
      <c r="AF50" s="46">
        <v>17025.900000000001</v>
      </c>
      <c r="AG50" s="46">
        <v>15680.6</v>
      </c>
    </row>
    <row r="51" spans="1:33">
      <c r="A51" s="1" t="s">
        <v>38</v>
      </c>
      <c r="B51" s="46">
        <v>127646.1</v>
      </c>
      <c r="C51" s="46">
        <v>73024.5</v>
      </c>
      <c r="D51" s="46">
        <v>71383</v>
      </c>
      <c r="E51" s="46">
        <v>60100.1</v>
      </c>
      <c r="F51" s="46">
        <v>4737.8999999999996</v>
      </c>
      <c r="G51" s="46">
        <v>16006.6</v>
      </c>
      <c r="H51" s="46">
        <v>2432.5</v>
      </c>
      <c r="I51" s="46">
        <v>22774.1</v>
      </c>
      <c r="J51" s="46">
        <v>7406.7</v>
      </c>
      <c r="K51" s="1">
        <v>-24.7</v>
      </c>
      <c r="L51" s="46">
        <v>1275.2</v>
      </c>
      <c r="M51" s="46">
        <v>17785.3</v>
      </c>
      <c r="N51" s="46">
        <v>16510.099999999999</v>
      </c>
      <c r="O51" s="1">
        <v>13.2</v>
      </c>
      <c r="Q51" s="46">
        <v>1114.0999999999999</v>
      </c>
      <c r="R51" s="46">
        <v>128760.2</v>
      </c>
      <c r="S51" s="46">
        <v>2036.8</v>
      </c>
      <c r="T51" s="46">
        <v>3301</v>
      </c>
      <c r="U51" s="46">
        <v>1264.2</v>
      </c>
      <c r="V51" s="46">
        <v>130797</v>
      </c>
      <c r="X51" s="46">
        <v>126345</v>
      </c>
      <c r="Y51" s="46">
        <v>96202.7</v>
      </c>
      <c r="Z51" s="46">
        <v>30144.6</v>
      </c>
      <c r="AB51" s="46">
        <v>28116</v>
      </c>
      <c r="AD51" s="46">
        <v>125183.1</v>
      </c>
      <c r="AE51" s="46">
        <v>69816.5</v>
      </c>
      <c r="AF51" s="46">
        <v>17728.900000000001</v>
      </c>
      <c r="AG51" s="46">
        <v>16493.900000000001</v>
      </c>
    </row>
    <row r="52" spans="1:33">
      <c r="A52" s="1" t="s">
        <v>49</v>
      </c>
      <c r="B52" s="46">
        <v>124370.6</v>
      </c>
      <c r="C52" s="46">
        <v>71634.8</v>
      </c>
      <c r="D52" s="46">
        <v>70549.8</v>
      </c>
      <c r="E52" s="46">
        <v>59223.8</v>
      </c>
      <c r="F52" s="46">
        <v>4378.8999999999996</v>
      </c>
      <c r="G52" s="46">
        <v>19404.099999999999</v>
      </c>
      <c r="H52" s="46">
        <v>-3446.6</v>
      </c>
      <c r="I52" s="46">
        <v>23767.5</v>
      </c>
      <c r="J52" s="46">
        <v>7473.1</v>
      </c>
      <c r="K52" s="1">
        <v>70.900000000000006</v>
      </c>
      <c r="L52" s="46">
        <v>1113.3</v>
      </c>
      <c r="M52" s="46">
        <v>16857.599999999999</v>
      </c>
      <c r="N52" s="46">
        <v>15744.3</v>
      </c>
      <c r="O52" s="1">
        <v>-25.5</v>
      </c>
      <c r="Q52" s="1">
        <v>910.4</v>
      </c>
      <c r="R52" s="46">
        <v>125281</v>
      </c>
      <c r="S52" s="46">
        <v>3111.2</v>
      </c>
      <c r="T52" s="46">
        <v>4343.3</v>
      </c>
      <c r="U52" s="46">
        <v>1232.0999999999999</v>
      </c>
      <c r="V52" s="46">
        <v>128392.2</v>
      </c>
      <c r="X52" s="46">
        <v>123260.2</v>
      </c>
      <c r="Y52" s="46">
        <v>91990.2</v>
      </c>
      <c r="Z52" s="46">
        <v>31285.200000000001</v>
      </c>
      <c r="AB52" s="46">
        <v>31244.9</v>
      </c>
      <c r="AD52" s="46">
        <v>121775.5</v>
      </c>
      <c r="AE52" s="46">
        <v>68861.899999999994</v>
      </c>
      <c r="AF52" s="46">
        <v>16800.599999999999</v>
      </c>
      <c r="AG52" s="46">
        <v>15726.8</v>
      </c>
    </row>
    <row r="53" spans="1:33">
      <c r="A53" s="1" t="s">
        <v>36</v>
      </c>
      <c r="B53" s="46">
        <v>123428.4</v>
      </c>
      <c r="C53" s="46">
        <v>71126.600000000006</v>
      </c>
      <c r="D53" s="46">
        <v>69668.100000000006</v>
      </c>
      <c r="E53" s="46">
        <v>58288.4</v>
      </c>
      <c r="F53" s="46">
        <v>4319.5</v>
      </c>
      <c r="G53" s="46">
        <v>16251.7</v>
      </c>
      <c r="H53" s="46">
        <v>2448.3000000000002</v>
      </c>
      <c r="I53" s="46">
        <v>23116.799999999999</v>
      </c>
      <c r="J53" s="46">
        <v>4544.7</v>
      </c>
      <c r="K53" s="1">
        <v>-13.1</v>
      </c>
      <c r="L53" s="46">
        <v>1615.9</v>
      </c>
      <c r="M53" s="46">
        <v>17475.3</v>
      </c>
      <c r="N53" s="46">
        <v>15859.5</v>
      </c>
      <c r="O53" s="1">
        <v>18.100000000000001</v>
      </c>
      <c r="Q53" s="1">
        <v>149.80000000000001</v>
      </c>
      <c r="R53" s="46">
        <v>123578.3</v>
      </c>
      <c r="S53" s="46">
        <v>2493.6999999999998</v>
      </c>
      <c r="T53" s="46">
        <v>4166.7</v>
      </c>
      <c r="U53" s="46">
        <v>1673</v>
      </c>
      <c r="V53" s="46">
        <v>126072</v>
      </c>
      <c r="X53" s="46">
        <v>121815.1</v>
      </c>
      <c r="Y53" s="46">
        <v>94141.3</v>
      </c>
      <c r="Z53" s="46">
        <v>27667.3</v>
      </c>
      <c r="AB53" s="46">
        <v>25126.1</v>
      </c>
      <c r="AD53" s="46">
        <v>120833.9</v>
      </c>
      <c r="AE53" s="46">
        <v>67974.3</v>
      </c>
      <c r="AF53" s="46">
        <v>17424.599999999999</v>
      </c>
      <c r="AG53" s="46">
        <v>15842.1</v>
      </c>
    </row>
    <row r="54" spans="1:33">
      <c r="A54" s="1" t="s">
        <v>37</v>
      </c>
      <c r="B54" s="46">
        <v>126001.7</v>
      </c>
      <c r="C54" s="46">
        <v>73402.899999999994</v>
      </c>
      <c r="D54" s="46">
        <v>71877.8</v>
      </c>
      <c r="E54" s="46">
        <v>60437.7</v>
      </c>
      <c r="F54" s="46">
        <v>4806.3999999999996</v>
      </c>
      <c r="G54" s="46">
        <v>18156</v>
      </c>
      <c r="H54" s="1">
        <v>-140</v>
      </c>
      <c r="I54" s="46">
        <v>22624.2</v>
      </c>
      <c r="J54" s="46">
        <v>5365.9</v>
      </c>
      <c r="K54" s="1">
        <v>3.3</v>
      </c>
      <c r="L54" s="46">
        <v>1751.7</v>
      </c>
      <c r="M54" s="46">
        <v>18301.900000000001</v>
      </c>
      <c r="N54" s="46">
        <v>16550.2</v>
      </c>
      <c r="O54" s="1">
        <v>31.2</v>
      </c>
      <c r="Q54" s="1">
        <v>-329.4</v>
      </c>
      <c r="R54" s="46">
        <v>125672.3</v>
      </c>
      <c r="S54" s="46">
        <v>3430.3</v>
      </c>
      <c r="T54" s="46">
        <v>4619.7</v>
      </c>
      <c r="U54" s="46">
        <v>1189.4000000000001</v>
      </c>
      <c r="V54" s="46">
        <v>129102.5</v>
      </c>
      <c r="X54" s="46">
        <v>124230.8</v>
      </c>
      <c r="Y54" s="46">
        <v>96222.399999999994</v>
      </c>
      <c r="Z54" s="46">
        <v>28000.5</v>
      </c>
      <c r="AB54" s="46">
        <v>28340.7</v>
      </c>
      <c r="AD54" s="46">
        <v>123408.1</v>
      </c>
      <c r="AE54" s="46">
        <v>70175.3</v>
      </c>
      <c r="AF54" s="46">
        <v>18251.099999999999</v>
      </c>
      <c r="AG54" s="46">
        <v>16531.8</v>
      </c>
    </row>
    <row r="55" spans="1:33">
      <c r="A55" s="1" t="s">
        <v>38</v>
      </c>
      <c r="B55" s="46">
        <v>130120.3</v>
      </c>
      <c r="C55" s="46">
        <v>74968.3</v>
      </c>
      <c r="D55" s="46">
        <v>73249.5</v>
      </c>
      <c r="E55" s="46">
        <v>61752</v>
      </c>
      <c r="F55" s="46">
        <v>4773.5</v>
      </c>
      <c r="G55" s="46">
        <v>16257.3</v>
      </c>
      <c r="H55" s="46">
        <v>1760.7</v>
      </c>
      <c r="I55" s="46">
        <v>22959.599999999999</v>
      </c>
      <c r="J55" s="46">
        <v>6842.7</v>
      </c>
      <c r="K55" s="1">
        <v>-30.7</v>
      </c>
      <c r="L55" s="46">
        <v>2612.8000000000002</v>
      </c>
      <c r="M55" s="46">
        <v>19487.099999999999</v>
      </c>
      <c r="N55" s="46">
        <v>16874.3</v>
      </c>
      <c r="O55" s="1">
        <v>-23.9</v>
      </c>
      <c r="Q55" s="1">
        <v>-711.6</v>
      </c>
      <c r="R55" s="46">
        <v>129408.7</v>
      </c>
      <c r="S55" s="46">
        <v>2739.8</v>
      </c>
      <c r="T55" s="46">
        <v>4409.8</v>
      </c>
      <c r="U55" s="46">
        <v>1670</v>
      </c>
      <c r="V55" s="46">
        <v>132148.5</v>
      </c>
      <c r="X55" s="46">
        <v>127521.3</v>
      </c>
      <c r="Y55" s="46">
        <v>97748.5</v>
      </c>
      <c r="Z55" s="46">
        <v>29772</v>
      </c>
      <c r="AB55" s="46">
        <v>27862.2</v>
      </c>
      <c r="AD55" s="46">
        <v>127485.2</v>
      </c>
      <c r="AE55" s="46">
        <v>71525.2</v>
      </c>
      <c r="AF55" s="46">
        <v>19436.400000000001</v>
      </c>
      <c r="AG55" s="46">
        <v>16856</v>
      </c>
    </row>
    <row r="56" spans="1:33">
      <c r="A56" s="1" t="s">
        <v>50</v>
      </c>
      <c r="B56" s="46">
        <v>127607.6</v>
      </c>
      <c r="C56" s="46">
        <v>73080.7</v>
      </c>
      <c r="D56" s="46">
        <v>71948.7</v>
      </c>
      <c r="E56" s="46">
        <v>60403.1</v>
      </c>
      <c r="F56" s="46">
        <v>4445.5</v>
      </c>
      <c r="G56" s="46">
        <v>19933.900000000001</v>
      </c>
      <c r="H56" s="46">
        <v>-3268.5</v>
      </c>
      <c r="I56" s="46">
        <v>23662.1</v>
      </c>
      <c r="J56" s="46">
        <v>7359.5</v>
      </c>
      <c r="K56" s="1">
        <v>47.3</v>
      </c>
      <c r="L56" s="46">
        <v>2368.3000000000002</v>
      </c>
      <c r="M56" s="46">
        <v>19058.400000000001</v>
      </c>
      <c r="N56" s="46">
        <v>16690.099999999999</v>
      </c>
      <c r="O56" s="1">
        <v>-21.3</v>
      </c>
      <c r="Q56" s="1">
        <v>-990.5</v>
      </c>
      <c r="R56" s="46">
        <v>126617</v>
      </c>
      <c r="S56" s="46">
        <v>4523.7</v>
      </c>
      <c r="T56" s="46">
        <v>5927.8</v>
      </c>
      <c r="U56" s="46">
        <v>1404.1</v>
      </c>
      <c r="V56" s="46">
        <v>131140.70000000001</v>
      </c>
      <c r="X56" s="46">
        <v>125248.5</v>
      </c>
      <c r="Y56" s="46">
        <v>94180.4</v>
      </c>
      <c r="Z56" s="46">
        <v>31067.9</v>
      </c>
      <c r="AB56" s="46">
        <v>31731.7</v>
      </c>
      <c r="AD56" s="46">
        <v>124942.5</v>
      </c>
      <c r="AE56" s="46">
        <v>70213.100000000006</v>
      </c>
      <c r="AF56" s="46">
        <v>19007.599999999999</v>
      </c>
      <c r="AG56" s="46">
        <v>16672.599999999999</v>
      </c>
    </row>
    <row r="57" spans="1:33">
      <c r="A57" s="1" t="s">
        <v>36</v>
      </c>
      <c r="B57" s="46">
        <v>125032.2</v>
      </c>
      <c r="C57" s="46">
        <v>72341.100000000006</v>
      </c>
      <c r="D57" s="46">
        <v>70813.100000000006</v>
      </c>
      <c r="E57" s="46">
        <v>59210.2</v>
      </c>
      <c r="F57" s="46">
        <v>4380</v>
      </c>
      <c r="G57" s="46">
        <v>16646.599999999999</v>
      </c>
      <c r="H57" s="46">
        <v>1631.9</v>
      </c>
      <c r="I57" s="46">
        <v>23185.9</v>
      </c>
      <c r="J57" s="46">
        <v>4412.3</v>
      </c>
      <c r="K57" s="1">
        <v>-10.7</v>
      </c>
      <c r="L57" s="46">
        <v>2457.1</v>
      </c>
      <c r="M57" s="46">
        <v>19284.400000000001</v>
      </c>
      <c r="N57" s="46">
        <v>16827.3</v>
      </c>
      <c r="O57" s="1">
        <v>-11.8</v>
      </c>
      <c r="Q57" s="46">
        <v>-1297.5999999999999</v>
      </c>
      <c r="R57" s="46">
        <v>123734.7</v>
      </c>
      <c r="S57" s="46">
        <v>2967.1</v>
      </c>
      <c r="T57" s="46">
        <v>5131.7</v>
      </c>
      <c r="U57" s="46">
        <v>2164.6</v>
      </c>
      <c r="V57" s="46">
        <v>126701.8</v>
      </c>
      <c r="X57" s="46">
        <v>122579</v>
      </c>
      <c r="Y57" s="46">
        <v>94992.4</v>
      </c>
      <c r="Z57" s="46">
        <v>27586.5</v>
      </c>
      <c r="AB57" s="46">
        <v>25437.200000000001</v>
      </c>
      <c r="AD57" s="46">
        <v>122395.1</v>
      </c>
      <c r="AE57" s="46">
        <v>69078.600000000006</v>
      </c>
      <c r="AF57" s="46">
        <v>19235.400000000001</v>
      </c>
      <c r="AG57" s="46">
        <v>16808.3</v>
      </c>
    </row>
    <row r="58" spans="1:33">
      <c r="A58" s="1" t="s">
        <v>37</v>
      </c>
      <c r="B58" s="46">
        <v>127110.39999999999</v>
      </c>
      <c r="C58" s="46">
        <v>73298.2</v>
      </c>
      <c r="D58" s="46">
        <v>71773.8</v>
      </c>
      <c r="E58" s="46">
        <v>60112.1</v>
      </c>
      <c r="F58" s="46">
        <v>4796.8</v>
      </c>
      <c r="G58" s="46">
        <v>18549.900000000001</v>
      </c>
      <c r="H58" s="1">
        <v>-118.1</v>
      </c>
      <c r="I58" s="46">
        <v>22700.5</v>
      </c>
      <c r="J58" s="46">
        <v>4790.2</v>
      </c>
      <c r="K58" s="1">
        <v>6.9</v>
      </c>
      <c r="L58" s="46">
        <v>3081.7</v>
      </c>
      <c r="M58" s="46">
        <v>20075</v>
      </c>
      <c r="N58" s="46">
        <v>16993.3</v>
      </c>
      <c r="O58" s="1">
        <v>4.3</v>
      </c>
      <c r="Q58" s="46">
        <v>-1657.5</v>
      </c>
      <c r="R58" s="46">
        <v>125452.8</v>
      </c>
      <c r="S58" s="46">
        <v>4017.7</v>
      </c>
      <c r="T58" s="46">
        <v>5558.2</v>
      </c>
      <c r="U58" s="46">
        <v>1540.5</v>
      </c>
      <c r="V58" s="46">
        <v>129470.5</v>
      </c>
      <c r="X58" s="46">
        <v>124026.2</v>
      </c>
      <c r="Y58" s="46">
        <v>96528.7</v>
      </c>
      <c r="Z58" s="46">
        <v>27497.599999999999</v>
      </c>
      <c r="AB58" s="46">
        <v>28139.3</v>
      </c>
      <c r="AD58" s="46">
        <v>124511.8</v>
      </c>
      <c r="AE58" s="46">
        <v>70050.399999999994</v>
      </c>
      <c r="AF58" s="46">
        <v>20026</v>
      </c>
      <c r="AG58" s="46">
        <v>16974.599999999999</v>
      </c>
    </row>
    <row r="59" spans="1:33">
      <c r="A59" s="1" t="s">
        <v>38</v>
      </c>
      <c r="B59" s="46">
        <v>132701.79999999999</v>
      </c>
      <c r="C59" s="46">
        <v>75624.100000000006</v>
      </c>
      <c r="D59" s="46">
        <v>73836.899999999994</v>
      </c>
      <c r="E59" s="46">
        <v>62115.199999999997</v>
      </c>
      <c r="F59" s="46">
        <v>4760</v>
      </c>
      <c r="G59" s="46">
        <v>17757.3</v>
      </c>
      <c r="H59" s="46">
        <v>1757.1</v>
      </c>
      <c r="I59" s="46">
        <v>22944.9</v>
      </c>
      <c r="J59" s="46">
        <v>6440.4</v>
      </c>
      <c r="K59" s="1">
        <v>-15.3</v>
      </c>
      <c r="L59" s="46">
        <v>3404.5</v>
      </c>
      <c r="M59" s="46">
        <v>20868.8</v>
      </c>
      <c r="N59" s="46">
        <v>17464.3</v>
      </c>
      <c r="O59" s="1">
        <v>28.9</v>
      </c>
      <c r="Q59" s="46">
        <v>-1421.4</v>
      </c>
      <c r="R59" s="46">
        <v>131280.4</v>
      </c>
      <c r="S59" s="46">
        <v>3025.3</v>
      </c>
      <c r="T59" s="46">
        <v>5188.6000000000004</v>
      </c>
      <c r="U59" s="46">
        <v>2163.3000000000002</v>
      </c>
      <c r="V59" s="46">
        <v>134305.70000000001</v>
      </c>
      <c r="X59" s="46">
        <v>129286.7</v>
      </c>
      <c r="Y59" s="46">
        <v>99914.9</v>
      </c>
      <c r="Z59" s="46">
        <v>29372</v>
      </c>
      <c r="AB59" s="46">
        <v>28964.2</v>
      </c>
      <c r="AD59" s="46">
        <v>130122.6</v>
      </c>
      <c r="AE59" s="46">
        <v>72117.3</v>
      </c>
      <c r="AF59" s="46">
        <v>20819.599999999999</v>
      </c>
      <c r="AG59" s="46">
        <v>17445.7</v>
      </c>
    </row>
    <row r="60" spans="1:33">
      <c r="A60" s="1" t="s">
        <v>100</v>
      </c>
      <c r="B60" s="46">
        <v>131193.79999999999</v>
      </c>
      <c r="C60" s="46">
        <v>73772.399999999994</v>
      </c>
      <c r="D60" s="46">
        <v>72661.600000000006</v>
      </c>
      <c r="E60" s="46">
        <v>60890.9</v>
      </c>
      <c r="F60" s="46">
        <v>4419.8</v>
      </c>
      <c r="G60" s="46">
        <v>21827.599999999999</v>
      </c>
      <c r="H60" s="46">
        <v>-2726.5</v>
      </c>
      <c r="I60" s="46">
        <v>23864.5</v>
      </c>
      <c r="J60" s="46">
        <v>6715.1</v>
      </c>
      <c r="K60" s="1">
        <v>5.7</v>
      </c>
      <c r="L60" s="46">
        <v>3385.3</v>
      </c>
      <c r="M60" s="46">
        <v>20560.7</v>
      </c>
      <c r="N60" s="46">
        <v>17175.400000000001</v>
      </c>
      <c r="O60" s="1">
        <v>-70.2</v>
      </c>
      <c r="Q60" s="46">
        <v>-1360.5</v>
      </c>
      <c r="R60" s="46">
        <v>129833.3</v>
      </c>
      <c r="S60" s="46">
        <v>5198.8999999999996</v>
      </c>
      <c r="T60" s="46">
        <v>6967.8</v>
      </c>
      <c r="U60" s="46">
        <v>1768.8</v>
      </c>
      <c r="V60" s="46">
        <v>135032.20000000001</v>
      </c>
      <c r="X60" s="46">
        <v>127781.3</v>
      </c>
      <c r="Y60" s="46">
        <v>97187</v>
      </c>
      <c r="Z60" s="46">
        <v>30594.5</v>
      </c>
      <c r="AB60" s="46">
        <v>32947.199999999997</v>
      </c>
      <c r="AD60" s="46">
        <v>128620.5</v>
      </c>
      <c r="AE60" s="46">
        <v>70945.8</v>
      </c>
      <c r="AF60" s="46">
        <v>20511.099999999999</v>
      </c>
      <c r="AG60" s="46">
        <v>17155.900000000001</v>
      </c>
    </row>
    <row r="61" spans="1:33">
      <c r="A61" s="1" t="s">
        <v>36</v>
      </c>
      <c r="B61" s="46">
        <v>127910.3</v>
      </c>
      <c r="C61" s="46">
        <v>72994.399999999994</v>
      </c>
      <c r="D61" s="46">
        <v>71524.100000000006</v>
      </c>
      <c r="E61" s="46">
        <v>59699.6</v>
      </c>
      <c r="F61" s="46">
        <v>4289.7</v>
      </c>
      <c r="G61" s="46">
        <v>17306.400000000001</v>
      </c>
      <c r="H61" s="46">
        <v>2175.6</v>
      </c>
      <c r="I61" s="46">
        <v>23411.3</v>
      </c>
      <c r="J61" s="46">
        <v>4046.7</v>
      </c>
      <c r="K61" s="1">
        <v>17.2</v>
      </c>
      <c r="L61" s="46">
        <v>3629.6</v>
      </c>
      <c r="M61" s="46">
        <v>20842.599999999999</v>
      </c>
      <c r="N61" s="46">
        <v>17213</v>
      </c>
      <c r="O61" s="1">
        <v>39.299999999999997</v>
      </c>
      <c r="Q61" s="46">
        <v>-1969.7</v>
      </c>
      <c r="R61" s="46">
        <v>125940.6</v>
      </c>
      <c r="S61" s="46">
        <v>3951.2</v>
      </c>
      <c r="T61" s="46">
        <v>6544.6</v>
      </c>
      <c r="U61" s="46">
        <v>2593.4</v>
      </c>
      <c r="V61" s="46">
        <v>129891.8</v>
      </c>
      <c r="X61" s="46">
        <v>124272.8</v>
      </c>
      <c r="Y61" s="46">
        <v>96826.2</v>
      </c>
      <c r="Z61" s="46">
        <v>27446.799999999999</v>
      </c>
      <c r="AB61" s="46">
        <v>25629.1</v>
      </c>
      <c r="AD61" s="46">
        <v>125392.3</v>
      </c>
      <c r="AE61" s="46">
        <v>69836.899999999994</v>
      </c>
      <c r="AF61" s="46">
        <v>20790.400000000001</v>
      </c>
      <c r="AG61" s="46">
        <v>17184.900000000001</v>
      </c>
    </row>
    <row r="62" spans="1:33">
      <c r="A62" s="1" t="s">
        <v>37</v>
      </c>
      <c r="B62" s="46">
        <v>129714.7</v>
      </c>
      <c r="C62" s="46">
        <v>74375</v>
      </c>
      <c r="D62" s="46">
        <v>72903.399999999994</v>
      </c>
      <c r="E62" s="46">
        <v>61035.7</v>
      </c>
      <c r="F62" s="46">
        <v>4244.1000000000004</v>
      </c>
      <c r="G62" s="46">
        <v>19103</v>
      </c>
      <c r="H62" s="1">
        <v>-29.1</v>
      </c>
      <c r="I62" s="46">
        <v>22858.5</v>
      </c>
      <c r="J62" s="46">
        <v>4618.5</v>
      </c>
      <c r="K62" s="1">
        <v>-5.9</v>
      </c>
      <c r="L62" s="46">
        <v>4513</v>
      </c>
      <c r="M62" s="46">
        <v>21782.3</v>
      </c>
      <c r="N62" s="46">
        <v>17269.3</v>
      </c>
      <c r="O62" s="1">
        <v>37.6</v>
      </c>
      <c r="Q62" s="46">
        <v>-2286.9</v>
      </c>
      <c r="R62" s="46">
        <v>127427.8</v>
      </c>
      <c r="S62" s="46">
        <v>4726.5</v>
      </c>
      <c r="T62" s="46">
        <v>6864.8</v>
      </c>
      <c r="U62" s="46">
        <v>2138.3000000000002</v>
      </c>
      <c r="V62" s="46">
        <v>132154.29999999999</v>
      </c>
      <c r="X62" s="46">
        <v>125145.5</v>
      </c>
      <c r="Y62" s="46">
        <v>97692.9</v>
      </c>
      <c r="Z62" s="46">
        <v>27452.6</v>
      </c>
      <c r="AB62" s="46">
        <v>27946.6</v>
      </c>
      <c r="AD62" s="46">
        <v>127267</v>
      </c>
      <c r="AE62" s="46">
        <v>71259.3</v>
      </c>
      <c r="AF62" s="46">
        <v>21730</v>
      </c>
      <c r="AG62" s="46">
        <v>17241.400000000001</v>
      </c>
    </row>
    <row r="63" spans="1:33">
      <c r="A63" s="1" t="s">
        <v>38</v>
      </c>
      <c r="B63" s="46">
        <v>134867</v>
      </c>
      <c r="C63" s="46">
        <v>75921.600000000006</v>
      </c>
      <c r="D63" s="46">
        <v>74191.3</v>
      </c>
      <c r="E63" s="46">
        <v>62281.599999999999</v>
      </c>
      <c r="F63" s="46">
        <v>3620.1</v>
      </c>
      <c r="G63" s="46">
        <v>18240.5</v>
      </c>
      <c r="H63" s="46">
        <v>2204.6</v>
      </c>
      <c r="I63" s="46">
        <v>23387.1</v>
      </c>
      <c r="J63" s="46">
        <v>6254.6</v>
      </c>
      <c r="K63" s="1">
        <v>-15.2</v>
      </c>
      <c r="L63" s="46">
        <v>5102</v>
      </c>
      <c r="M63" s="46">
        <v>22998.5</v>
      </c>
      <c r="N63" s="46">
        <v>17896.5</v>
      </c>
      <c r="O63" s="1">
        <v>151.80000000000001</v>
      </c>
      <c r="Q63" s="46">
        <v>-3219.2</v>
      </c>
      <c r="R63" s="46">
        <v>131647.79999999999</v>
      </c>
      <c r="S63" s="46">
        <v>3598.4</v>
      </c>
      <c r="T63" s="46">
        <v>6194.9</v>
      </c>
      <c r="U63" s="46">
        <v>2596.5</v>
      </c>
      <c r="V63" s="46">
        <v>135246.20000000001</v>
      </c>
      <c r="X63" s="46">
        <v>129685.2</v>
      </c>
      <c r="Y63" s="46">
        <v>100051.8</v>
      </c>
      <c r="Z63" s="46">
        <v>29633.1</v>
      </c>
      <c r="AB63" s="46">
        <v>28108.400000000001</v>
      </c>
      <c r="AD63" s="46">
        <v>132464</v>
      </c>
      <c r="AE63" s="46">
        <v>72577.399999999994</v>
      </c>
      <c r="AF63" s="46">
        <v>22946.2</v>
      </c>
      <c r="AG63" s="46">
        <v>17869.599999999999</v>
      </c>
    </row>
    <row r="64" spans="1:33">
      <c r="A64" s="1" t="s">
        <v>115</v>
      </c>
      <c r="B64" s="46">
        <v>132977.9</v>
      </c>
      <c r="C64" s="46">
        <v>74152.3</v>
      </c>
      <c r="D64" s="46">
        <v>73093.899999999994</v>
      </c>
      <c r="E64" s="46">
        <v>61142.8</v>
      </c>
      <c r="F64" s="46">
        <v>3540.7</v>
      </c>
      <c r="G64" s="46">
        <v>22364.9</v>
      </c>
      <c r="H64" s="46">
        <v>-2599.6</v>
      </c>
      <c r="I64" s="46">
        <v>24169.200000000001</v>
      </c>
      <c r="J64" s="46">
        <v>6342.2</v>
      </c>
      <c r="K64" s="1">
        <v>36.299999999999997</v>
      </c>
      <c r="L64" s="46">
        <v>5067.1000000000004</v>
      </c>
      <c r="M64" s="46">
        <v>22763.8</v>
      </c>
      <c r="N64" s="46">
        <v>17696.7</v>
      </c>
      <c r="O64" s="1">
        <v>-95.2</v>
      </c>
      <c r="Q64" s="46">
        <v>-3619.1</v>
      </c>
      <c r="R64" s="46">
        <v>129358.8</v>
      </c>
      <c r="S64" s="46">
        <v>5573.3</v>
      </c>
      <c r="T64" s="46">
        <v>7238</v>
      </c>
      <c r="U64" s="46">
        <v>1664.7</v>
      </c>
      <c r="V64" s="46">
        <v>134932.1</v>
      </c>
      <c r="X64" s="46">
        <v>127836.6</v>
      </c>
      <c r="Y64" s="46">
        <v>97261.8</v>
      </c>
      <c r="Z64" s="46">
        <v>30565.9</v>
      </c>
      <c r="AB64" s="46">
        <v>32184.799999999999</v>
      </c>
      <c r="AD64" s="46">
        <v>130586.8</v>
      </c>
      <c r="AE64" s="46">
        <v>71490.100000000006</v>
      </c>
      <c r="AF64" s="46">
        <v>22711.8</v>
      </c>
      <c r="AG64" s="46">
        <v>17669.900000000001</v>
      </c>
    </row>
    <row r="65" spans="1:33">
      <c r="A65" s="1" t="s">
        <v>36</v>
      </c>
      <c r="B65" s="46">
        <v>127764.3</v>
      </c>
      <c r="C65" s="46">
        <v>72115.899999999994</v>
      </c>
      <c r="D65" s="46">
        <v>70758.899999999994</v>
      </c>
      <c r="E65" s="46">
        <v>58763.4</v>
      </c>
      <c r="F65" s="46">
        <v>3666.2</v>
      </c>
      <c r="G65" s="46">
        <v>17352.7</v>
      </c>
      <c r="H65" s="46">
        <v>2369.9</v>
      </c>
      <c r="I65" s="46">
        <v>23265</v>
      </c>
      <c r="J65" s="46">
        <v>3701</v>
      </c>
      <c r="K65" s="1">
        <v>11</v>
      </c>
      <c r="L65" s="46">
        <v>5145</v>
      </c>
      <c r="M65" s="46">
        <v>22056.9</v>
      </c>
      <c r="N65" s="46">
        <v>16911.900000000001</v>
      </c>
      <c r="O65" s="1">
        <v>137.6</v>
      </c>
      <c r="Q65" s="46">
        <v>-4695.8</v>
      </c>
      <c r="R65" s="46">
        <v>123068.4</v>
      </c>
      <c r="S65" s="46">
        <v>3591.7</v>
      </c>
      <c r="T65" s="46">
        <v>6247.5</v>
      </c>
      <c r="U65" s="46">
        <v>2655.8</v>
      </c>
      <c r="V65" s="46">
        <v>126660.2</v>
      </c>
      <c r="X65" s="46">
        <v>122512.8</v>
      </c>
      <c r="Y65" s="46">
        <v>95601.7</v>
      </c>
      <c r="Z65" s="46">
        <v>26916.799999999999</v>
      </c>
      <c r="AB65" s="46">
        <v>24674.799999999999</v>
      </c>
      <c r="AD65" s="46">
        <v>125421.1</v>
      </c>
      <c r="AE65" s="46">
        <v>69254.7</v>
      </c>
      <c r="AF65" s="46">
        <v>21993.599999999999</v>
      </c>
      <c r="AG65" s="46">
        <v>16921.2</v>
      </c>
    </row>
    <row r="66" spans="1:33">
      <c r="A66" s="1" t="s">
        <v>37</v>
      </c>
      <c r="B66" s="46">
        <v>128903.2</v>
      </c>
      <c r="C66" s="46">
        <v>73751.100000000006</v>
      </c>
      <c r="D66" s="46">
        <v>72279.8</v>
      </c>
      <c r="E66" s="46">
        <v>60230.9</v>
      </c>
      <c r="F66" s="46">
        <v>4131</v>
      </c>
      <c r="G66" s="46">
        <v>18742.5</v>
      </c>
      <c r="H66" s="1">
        <v>-256.5</v>
      </c>
      <c r="I66" s="46">
        <v>22749.599999999999</v>
      </c>
      <c r="J66" s="46">
        <v>4302.8999999999996</v>
      </c>
      <c r="K66" s="1">
        <v>-12.3</v>
      </c>
      <c r="L66" s="46">
        <v>5456.1</v>
      </c>
      <c r="M66" s="46">
        <v>22680</v>
      </c>
      <c r="N66" s="46">
        <v>17223.900000000001</v>
      </c>
      <c r="O66" s="1">
        <v>38.9</v>
      </c>
      <c r="Q66" s="46">
        <v>-5588.1</v>
      </c>
      <c r="R66" s="46">
        <v>123315.1</v>
      </c>
      <c r="S66" s="46">
        <v>4777.3999999999996</v>
      </c>
      <c r="T66" s="46">
        <v>6477.5</v>
      </c>
      <c r="U66" s="46">
        <v>1700.1</v>
      </c>
      <c r="V66" s="46">
        <v>128092.6</v>
      </c>
      <c r="X66" s="46">
        <v>123330.9</v>
      </c>
      <c r="Y66" s="46">
        <v>96336</v>
      </c>
      <c r="Z66" s="46">
        <v>27000.9</v>
      </c>
      <c r="AB66" s="46">
        <v>27146.400000000001</v>
      </c>
      <c r="AD66" s="46">
        <v>126618.5</v>
      </c>
      <c r="AE66" s="46">
        <v>70817.5</v>
      </c>
      <c r="AF66" s="46">
        <v>22617</v>
      </c>
      <c r="AG66" s="46">
        <v>17233.2</v>
      </c>
    </row>
    <row r="67" spans="1:33">
      <c r="A67" s="1" t="s">
        <v>38</v>
      </c>
      <c r="B67" s="46">
        <v>128585.5</v>
      </c>
      <c r="C67" s="46">
        <v>74293.5</v>
      </c>
      <c r="D67" s="46">
        <v>72568.899999999994</v>
      </c>
      <c r="E67" s="46">
        <v>60476.2</v>
      </c>
      <c r="F67" s="46">
        <v>4138.8</v>
      </c>
      <c r="G67" s="46">
        <v>16047.8</v>
      </c>
      <c r="H67" s="46">
        <v>3225.8</v>
      </c>
      <c r="I67" s="46">
        <v>23219.599999999999</v>
      </c>
      <c r="J67" s="46">
        <v>5686.2</v>
      </c>
      <c r="K67" s="1">
        <v>24.3</v>
      </c>
      <c r="L67" s="46">
        <v>1942.3</v>
      </c>
      <c r="M67" s="46">
        <v>19904.5</v>
      </c>
      <c r="N67" s="46">
        <v>17962.2</v>
      </c>
      <c r="O67" s="1">
        <v>7.2</v>
      </c>
      <c r="Q67" s="46">
        <v>-2900.8</v>
      </c>
      <c r="R67" s="46">
        <v>125684.7</v>
      </c>
      <c r="S67" s="46">
        <v>2923.1</v>
      </c>
      <c r="T67" s="46">
        <v>5010.1000000000004</v>
      </c>
      <c r="U67" s="46">
        <v>2086.9</v>
      </c>
      <c r="V67" s="46">
        <v>128607.8</v>
      </c>
      <c r="X67" s="46">
        <v>126823.7</v>
      </c>
      <c r="Y67" s="46">
        <v>97875.8</v>
      </c>
      <c r="Z67" s="46">
        <v>28946.799999999999</v>
      </c>
      <c r="AB67" s="46">
        <v>25917.4</v>
      </c>
      <c r="AD67" s="46">
        <v>126308.7</v>
      </c>
      <c r="AE67" s="46">
        <v>71104.600000000006</v>
      </c>
      <c r="AF67" s="46">
        <v>19841</v>
      </c>
      <c r="AG67" s="46">
        <v>17971.599999999999</v>
      </c>
    </row>
    <row r="68" spans="1:33">
      <c r="A68" s="1" t="s">
        <v>116</v>
      </c>
      <c r="B68" s="46">
        <v>120541.7</v>
      </c>
      <c r="C68" s="46">
        <v>71285.3</v>
      </c>
      <c r="D68" s="46">
        <v>70209.7</v>
      </c>
      <c r="E68" s="46">
        <v>58093.3</v>
      </c>
      <c r="F68" s="46">
        <v>3583.6</v>
      </c>
      <c r="G68" s="46">
        <v>18933.5</v>
      </c>
      <c r="H68" s="46">
        <v>-3525.5</v>
      </c>
      <c r="I68" s="46">
        <v>24204</v>
      </c>
      <c r="J68" s="46">
        <v>6156.4</v>
      </c>
      <c r="K68" s="1">
        <v>11.3</v>
      </c>
      <c r="L68" s="1">
        <v>-290.60000000000002</v>
      </c>
      <c r="M68" s="46">
        <v>14363.3</v>
      </c>
      <c r="N68" s="46">
        <v>14653.8</v>
      </c>
      <c r="O68" s="1">
        <v>183.7</v>
      </c>
      <c r="Q68" s="1">
        <v>-794.9</v>
      </c>
      <c r="R68" s="46">
        <v>119746.8</v>
      </c>
      <c r="S68" s="46">
        <v>4086.6</v>
      </c>
      <c r="T68" s="46">
        <v>5573.5</v>
      </c>
      <c r="U68" s="46">
        <v>1486.9</v>
      </c>
      <c r="V68" s="46">
        <v>123833.4</v>
      </c>
      <c r="X68" s="46">
        <v>120463.2</v>
      </c>
      <c r="Y68" s="46">
        <v>90015</v>
      </c>
      <c r="Z68" s="46">
        <v>30412.1</v>
      </c>
      <c r="AB68" s="46">
        <v>28683.3</v>
      </c>
      <c r="AD68" s="46">
        <v>118267.8</v>
      </c>
      <c r="AE68" s="46">
        <v>68740.399999999994</v>
      </c>
      <c r="AF68" s="46">
        <v>14295.9</v>
      </c>
      <c r="AG68" s="46">
        <v>14660.7</v>
      </c>
    </row>
    <row r="69" spans="1:33">
      <c r="A69" s="1" t="s">
        <v>36</v>
      </c>
      <c r="B69" s="46">
        <v>119339.4</v>
      </c>
      <c r="C69" s="46">
        <v>71599.899999999994</v>
      </c>
      <c r="D69" s="46">
        <v>70213.899999999994</v>
      </c>
      <c r="E69" s="46">
        <v>58066.5</v>
      </c>
      <c r="F69" s="46">
        <v>3134.5</v>
      </c>
      <c r="G69" s="46">
        <v>14337.1</v>
      </c>
      <c r="H69" s="1">
        <v>302.8</v>
      </c>
      <c r="I69" s="46">
        <v>23765.9</v>
      </c>
      <c r="J69" s="46">
        <v>4155.8</v>
      </c>
      <c r="K69" s="1">
        <v>-11.4</v>
      </c>
      <c r="L69" s="46">
        <v>1647.1</v>
      </c>
      <c r="M69" s="46">
        <v>15516.8</v>
      </c>
      <c r="N69" s="46">
        <v>13869.7</v>
      </c>
      <c r="O69" s="1">
        <v>407.7</v>
      </c>
      <c r="Q69" s="46">
        <v>-1191.9000000000001</v>
      </c>
      <c r="R69" s="46">
        <v>118147.6</v>
      </c>
      <c r="S69" s="46">
        <v>3273</v>
      </c>
      <c r="T69" s="46">
        <v>5120.1000000000004</v>
      </c>
      <c r="U69" s="46">
        <v>1847.1</v>
      </c>
      <c r="V69" s="46">
        <v>121420.5</v>
      </c>
      <c r="X69" s="46">
        <v>117152.6</v>
      </c>
      <c r="Y69" s="46">
        <v>89307.199999999997</v>
      </c>
      <c r="Z69" s="46">
        <v>27830.9</v>
      </c>
      <c r="AB69" s="46">
        <v>21629.4</v>
      </c>
      <c r="AD69" s="46">
        <v>117021.6</v>
      </c>
      <c r="AE69" s="46">
        <v>68726.100000000006</v>
      </c>
      <c r="AF69" s="46">
        <v>15438.1</v>
      </c>
      <c r="AG69" s="46">
        <v>13876.2</v>
      </c>
    </row>
    <row r="70" spans="1:33">
      <c r="A70" s="1" t="s">
        <v>37</v>
      </c>
      <c r="B70" s="46">
        <v>121731.7</v>
      </c>
      <c r="C70" s="46">
        <v>73522.7</v>
      </c>
      <c r="D70" s="46">
        <v>71861.399999999994</v>
      </c>
      <c r="E70" s="46">
        <v>59675</v>
      </c>
      <c r="F70" s="46">
        <v>3140.4</v>
      </c>
      <c r="G70" s="46">
        <v>15815</v>
      </c>
      <c r="H70" s="46">
        <v>-1760.2</v>
      </c>
      <c r="I70" s="46">
        <v>23532</v>
      </c>
      <c r="J70" s="46">
        <v>4776.2</v>
      </c>
      <c r="K70" s="1">
        <v>-32.6</v>
      </c>
      <c r="L70" s="46">
        <v>2610</v>
      </c>
      <c r="M70" s="46">
        <v>17451.5</v>
      </c>
      <c r="N70" s="46">
        <v>14841.5</v>
      </c>
      <c r="O70" s="1">
        <v>128.19999999999999</v>
      </c>
      <c r="Q70" s="46">
        <v>-1718.3</v>
      </c>
      <c r="R70" s="46">
        <v>120013.4</v>
      </c>
      <c r="S70" s="46">
        <v>3720.8</v>
      </c>
      <c r="T70" s="46">
        <v>4924.1000000000004</v>
      </c>
      <c r="U70" s="46">
        <v>1203.3</v>
      </c>
      <c r="V70" s="46">
        <v>123734.2</v>
      </c>
      <c r="X70" s="46">
        <v>118746.4</v>
      </c>
      <c r="Y70" s="46">
        <v>90507.3</v>
      </c>
      <c r="Z70" s="46">
        <v>28223.7</v>
      </c>
      <c r="AB70" s="46">
        <v>23728.1</v>
      </c>
      <c r="AD70" s="46">
        <v>119402.3</v>
      </c>
      <c r="AE70" s="46">
        <v>70366.3</v>
      </c>
      <c r="AF70" s="46">
        <v>17373.099999999999</v>
      </c>
      <c r="AG70" s="46">
        <v>14848.4</v>
      </c>
    </row>
    <row r="71" spans="1:33">
      <c r="A71" s="1" t="s">
        <v>38</v>
      </c>
      <c r="B71" s="46">
        <v>127975.6</v>
      </c>
      <c r="C71" s="46">
        <v>75933.899999999994</v>
      </c>
      <c r="D71" s="46">
        <v>74125.5</v>
      </c>
      <c r="E71" s="46">
        <v>61897.7</v>
      </c>
      <c r="F71" s="46">
        <v>3045.1</v>
      </c>
      <c r="G71" s="46">
        <v>14768.1</v>
      </c>
      <c r="H71" s="1">
        <v>55.2</v>
      </c>
      <c r="I71" s="46">
        <v>24022.9</v>
      </c>
      <c r="J71" s="46">
        <v>6346.9</v>
      </c>
      <c r="K71" s="1">
        <v>-4</v>
      </c>
      <c r="L71" s="46">
        <v>3461.4</v>
      </c>
      <c r="M71" s="46">
        <v>18925.400000000001</v>
      </c>
      <c r="N71" s="46">
        <v>15464</v>
      </c>
      <c r="O71" s="1">
        <v>346.2</v>
      </c>
      <c r="Q71" s="46">
        <v>-1933.2</v>
      </c>
      <c r="R71" s="46">
        <v>126042.4</v>
      </c>
      <c r="S71" s="46">
        <v>2336.1</v>
      </c>
      <c r="T71" s="46">
        <v>3738.5</v>
      </c>
      <c r="U71" s="46">
        <v>1402.4</v>
      </c>
      <c r="V71" s="46">
        <v>128378.6</v>
      </c>
      <c r="X71" s="46">
        <v>124109.3</v>
      </c>
      <c r="Y71" s="46">
        <v>93676.6</v>
      </c>
      <c r="Z71" s="46">
        <v>30405.1</v>
      </c>
      <c r="AB71" s="46">
        <v>24240.7</v>
      </c>
      <c r="AD71" s="46">
        <v>125643.2</v>
      </c>
      <c r="AE71" s="46">
        <v>72635.3</v>
      </c>
      <c r="AF71" s="46">
        <v>18847.099999999999</v>
      </c>
      <c r="AG71" s="46">
        <v>15471.2</v>
      </c>
    </row>
    <row r="72" spans="1:33">
      <c r="A72" s="1" t="s">
        <v>133</v>
      </c>
      <c r="B72" s="46">
        <v>126451.1</v>
      </c>
      <c r="C72" s="46">
        <v>73976.2</v>
      </c>
      <c r="D72" s="46">
        <v>72798</v>
      </c>
      <c r="E72" s="46">
        <v>60544</v>
      </c>
      <c r="F72" s="46">
        <v>2947.6</v>
      </c>
      <c r="G72" s="46">
        <v>17596</v>
      </c>
      <c r="H72" s="46">
        <v>-3638.7</v>
      </c>
      <c r="I72" s="46">
        <v>24630.400000000001</v>
      </c>
      <c r="J72" s="46">
        <v>6845.6</v>
      </c>
      <c r="K72" s="1">
        <v>18.899999999999999</v>
      </c>
      <c r="L72" s="46">
        <v>4000.4</v>
      </c>
      <c r="M72" s="46">
        <v>19454.400000000001</v>
      </c>
      <c r="N72" s="46">
        <v>15454</v>
      </c>
      <c r="O72" s="1">
        <v>74.8</v>
      </c>
      <c r="Q72" s="46">
        <v>-2346.1</v>
      </c>
      <c r="R72" s="46">
        <v>124105</v>
      </c>
      <c r="S72" s="46">
        <v>4129.8</v>
      </c>
      <c r="T72" s="46">
        <v>5163.7</v>
      </c>
      <c r="U72" s="46">
        <v>1033.9000000000001</v>
      </c>
      <c r="V72" s="46">
        <v>128234.8</v>
      </c>
      <c r="X72" s="46">
        <v>122193</v>
      </c>
      <c r="Y72" s="46">
        <v>90590.9</v>
      </c>
      <c r="Z72" s="46">
        <v>31541.200000000001</v>
      </c>
      <c r="AB72" s="46">
        <v>27425.3</v>
      </c>
      <c r="AD72" s="46">
        <v>124136.9</v>
      </c>
      <c r="AE72" s="46">
        <v>71333.899999999994</v>
      </c>
      <c r="AF72" s="46">
        <v>19375.900000000001</v>
      </c>
      <c r="AG72" s="46">
        <v>15461.2</v>
      </c>
    </row>
    <row r="73" spans="1:33">
      <c r="A73" s="1" t="s">
        <v>36</v>
      </c>
      <c r="B73" s="46">
        <v>124648.8</v>
      </c>
      <c r="C73" s="46">
        <v>73092.800000000003</v>
      </c>
      <c r="D73" s="46">
        <v>71612.600000000006</v>
      </c>
      <c r="E73" s="46">
        <v>59327.6</v>
      </c>
      <c r="F73" s="46">
        <v>2905.4</v>
      </c>
      <c r="G73" s="46">
        <v>14715.4</v>
      </c>
      <c r="H73" s="46">
        <v>1286.4000000000001</v>
      </c>
      <c r="I73" s="46">
        <v>24383.8</v>
      </c>
      <c r="J73" s="46">
        <v>4055.3</v>
      </c>
      <c r="K73" s="1">
        <v>-11.7</v>
      </c>
      <c r="L73" s="46">
        <v>4220.7</v>
      </c>
      <c r="M73" s="46">
        <v>20292.599999999999</v>
      </c>
      <c r="N73" s="46">
        <v>16071.9</v>
      </c>
      <c r="O73" s="1">
        <v>0.5</v>
      </c>
      <c r="Q73" s="46">
        <v>-2842.4</v>
      </c>
      <c r="R73" s="46">
        <v>121806.39999999999</v>
      </c>
      <c r="S73" s="46">
        <v>2750.9</v>
      </c>
      <c r="T73" s="46">
        <v>4528.3999999999996</v>
      </c>
      <c r="U73" s="46">
        <v>1777.5</v>
      </c>
      <c r="V73" s="46">
        <v>124557.3</v>
      </c>
      <c r="X73" s="46">
        <v>120269.2</v>
      </c>
      <c r="Y73" s="46">
        <v>91912.6</v>
      </c>
      <c r="Z73" s="46">
        <v>28351</v>
      </c>
      <c r="AB73" s="46">
        <v>21657.599999999999</v>
      </c>
      <c r="AD73" s="46">
        <v>122430.3</v>
      </c>
      <c r="AE73" s="46">
        <v>70202.3</v>
      </c>
      <c r="AF73" s="46">
        <v>20218.5</v>
      </c>
      <c r="AG73" s="46">
        <v>16079.4</v>
      </c>
    </row>
    <row r="74" spans="1:33">
      <c r="A74" s="1" t="s">
        <v>37</v>
      </c>
      <c r="B74" s="46">
        <v>129046.8</v>
      </c>
      <c r="C74" s="46">
        <v>76130.7</v>
      </c>
      <c r="D74" s="46">
        <v>74370.5</v>
      </c>
      <c r="E74" s="46">
        <v>62043.4</v>
      </c>
      <c r="F74" s="46">
        <v>3166.4</v>
      </c>
      <c r="G74" s="46">
        <v>16551.7</v>
      </c>
      <c r="H74" s="1">
        <v>140.9</v>
      </c>
      <c r="I74" s="46">
        <v>23893.3</v>
      </c>
      <c r="J74" s="46">
        <v>4762.1000000000004</v>
      </c>
      <c r="K74" s="1">
        <v>-59.6</v>
      </c>
      <c r="L74" s="46">
        <v>4489.8</v>
      </c>
      <c r="M74" s="46">
        <v>21198.7</v>
      </c>
      <c r="N74" s="46">
        <v>16708.900000000001</v>
      </c>
      <c r="O74" s="1">
        <v>-28.4</v>
      </c>
      <c r="Q74" s="46">
        <v>-2843</v>
      </c>
      <c r="R74" s="46">
        <v>126203.8</v>
      </c>
      <c r="S74" s="46">
        <v>3868.1</v>
      </c>
      <c r="T74" s="46">
        <v>4912.2</v>
      </c>
      <c r="U74" s="46">
        <v>1044.2</v>
      </c>
      <c r="V74" s="46">
        <v>130071.9</v>
      </c>
      <c r="X74" s="46">
        <v>124410.4</v>
      </c>
      <c r="Y74" s="46">
        <v>95865.2</v>
      </c>
      <c r="Z74" s="46">
        <v>28555.4</v>
      </c>
      <c r="AB74" s="46">
        <v>24464.799999999999</v>
      </c>
      <c r="AD74" s="46">
        <v>126853.4</v>
      </c>
      <c r="AE74" s="46">
        <v>72973.7</v>
      </c>
      <c r="AF74" s="46">
        <v>21124.3</v>
      </c>
      <c r="AG74" s="46">
        <v>16716.7</v>
      </c>
    </row>
    <row r="75" spans="1:33">
      <c r="A75" s="1" t="s">
        <v>38</v>
      </c>
      <c r="B75" s="46">
        <v>132217.5</v>
      </c>
      <c r="C75" s="46">
        <v>77235.8</v>
      </c>
      <c r="D75" s="46">
        <v>75334.399999999994</v>
      </c>
      <c r="E75" s="46">
        <v>62965.7</v>
      </c>
      <c r="F75" s="46">
        <v>3306</v>
      </c>
      <c r="G75" s="46">
        <v>15212.2</v>
      </c>
      <c r="H75" s="46">
        <v>1659.3</v>
      </c>
      <c r="I75" s="46">
        <v>24427.599999999999</v>
      </c>
      <c r="J75" s="46">
        <v>5912.1</v>
      </c>
      <c r="K75" s="1">
        <v>-11.3</v>
      </c>
      <c r="L75" s="46">
        <v>4349.8</v>
      </c>
      <c r="M75" s="46">
        <v>21453.3</v>
      </c>
      <c r="N75" s="46">
        <v>17103.5</v>
      </c>
      <c r="O75" s="1">
        <v>126</v>
      </c>
      <c r="Q75" s="46">
        <v>-2975</v>
      </c>
      <c r="R75" s="46">
        <v>129242.5</v>
      </c>
      <c r="S75" s="46">
        <v>2750.6</v>
      </c>
      <c r="T75" s="46">
        <v>4337.2</v>
      </c>
      <c r="U75" s="46">
        <v>1586.6</v>
      </c>
      <c r="V75" s="46">
        <v>131993.20000000001</v>
      </c>
      <c r="X75" s="46">
        <v>127701.1</v>
      </c>
      <c r="Y75" s="46">
        <v>97357.5</v>
      </c>
      <c r="Z75" s="46">
        <v>30334.1</v>
      </c>
      <c r="AB75" s="46">
        <v>24495.599999999999</v>
      </c>
      <c r="AD75" s="46">
        <v>130058.8</v>
      </c>
      <c r="AE75" s="46">
        <v>73958.600000000006</v>
      </c>
      <c r="AF75" s="46">
        <v>21379.1</v>
      </c>
      <c r="AG75" s="46">
        <v>17111.5</v>
      </c>
    </row>
    <row r="76" spans="1:33">
      <c r="A76" s="1" t="s">
        <v>156</v>
      </c>
      <c r="B76" s="46">
        <v>126509.3</v>
      </c>
      <c r="C76" s="46">
        <v>73261.399999999994</v>
      </c>
      <c r="D76" s="46">
        <v>72001.3</v>
      </c>
      <c r="E76" s="46">
        <v>59621</v>
      </c>
      <c r="F76" s="46">
        <v>3155.8</v>
      </c>
      <c r="G76" s="46">
        <v>18397</v>
      </c>
      <c r="H76" s="46">
        <v>-3130.5</v>
      </c>
      <c r="I76" s="46">
        <v>25181.599999999999</v>
      </c>
      <c r="J76" s="46">
        <v>5984.9</v>
      </c>
      <c r="K76" s="1">
        <v>-9.1999999999999993</v>
      </c>
      <c r="L76" s="46">
        <v>3788.2</v>
      </c>
      <c r="M76" s="46">
        <v>20667.7</v>
      </c>
      <c r="N76" s="46">
        <v>16879.5</v>
      </c>
      <c r="O76" s="1">
        <v>-119.9</v>
      </c>
      <c r="Q76" s="46">
        <v>-3658.2</v>
      </c>
      <c r="R76" s="46">
        <v>122851.1</v>
      </c>
      <c r="S76" s="46">
        <v>4470.2</v>
      </c>
      <c r="T76" s="46">
        <v>5639.3</v>
      </c>
      <c r="U76" s="46">
        <v>1169.2</v>
      </c>
      <c r="V76" s="46">
        <v>127321.3</v>
      </c>
      <c r="X76" s="46">
        <v>122617.4</v>
      </c>
      <c r="Y76" s="46">
        <v>91387.199999999997</v>
      </c>
      <c r="Z76" s="46">
        <v>31157.9</v>
      </c>
      <c r="AB76" s="46">
        <v>27526.799999999999</v>
      </c>
      <c r="AD76" s="46">
        <v>124383.1</v>
      </c>
      <c r="AE76" s="46">
        <v>70647.8</v>
      </c>
      <c r="AF76" s="46">
        <v>20593.099999999999</v>
      </c>
      <c r="AG76" s="46">
        <v>16887.400000000001</v>
      </c>
    </row>
    <row r="77" spans="1:33">
      <c r="A77" s="1" t="s">
        <v>36</v>
      </c>
      <c r="B77" s="46">
        <v>122794.7</v>
      </c>
      <c r="C77" s="46">
        <v>73285.399999999994</v>
      </c>
      <c r="D77" s="46">
        <v>71634.3</v>
      </c>
      <c r="E77" s="46">
        <v>59271.7</v>
      </c>
      <c r="F77" s="46">
        <v>2992.1</v>
      </c>
      <c r="G77" s="46">
        <v>14757.1</v>
      </c>
      <c r="H77" s="1">
        <v>676.1</v>
      </c>
      <c r="I77" s="46">
        <v>24661.599999999999</v>
      </c>
      <c r="J77" s="46">
        <v>3907.3</v>
      </c>
      <c r="K77" s="1">
        <v>12</v>
      </c>
      <c r="L77" s="46">
        <v>2526.6</v>
      </c>
      <c r="M77" s="46">
        <v>19176.599999999999</v>
      </c>
      <c r="N77" s="46">
        <v>16650</v>
      </c>
      <c r="O77" s="1">
        <v>-23.6</v>
      </c>
      <c r="Q77" s="46">
        <v>-4316</v>
      </c>
      <c r="R77" s="46">
        <v>118478.7</v>
      </c>
      <c r="S77" s="46">
        <v>3612</v>
      </c>
      <c r="T77" s="46">
        <v>5424.6</v>
      </c>
      <c r="U77" s="46">
        <v>1812.6</v>
      </c>
      <c r="V77" s="46">
        <v>122090.7</v>
      </c>
      <c r="X77" s="46">
        <v>120116.9</v>
      </c>
      <c r="Y77" s="46">
        <v>91611.7</v>
      </c>
      <c r="Z77" s="46">
        <v>28499.4</v>
      </c>
      <c r="AB77" s="46">
        <v>21628.1</v>
      </c>
      <c r="AD77" s="46">
        <v>120782.2</v>
      </c>
      <c r="AE77" s="46">
        <v>70385.600000000006</v>
      </c>
      <c r="AF77" s="46">
        <v>19094.5</v>
      </c>
      <c r="AG77" s="46">
        <v>16657.8</v>
      </c>
    </row>
    <row r="78" spans="1:33">
      <c r="A78" s="1" t="s">
        <v>37</v>
      </c>
      <c r="B78" s="46">
        <v>128399</v>
      </c>
      <c r="C78" s="46">
        <v>76444.399999999994</v>
      </c>
      <c r="D78" s="46">
        <v>74521.399999999994</v>
      </c>
      <c r="E78" s="46">
        <v>62115.4</v>
      </c>
      <c r="F78" s="46">
        <v>3409.3</v>
      </c>
      <c r="G78" s="46">
        <v>16644.900000000001</v>
      </c>
      <c r="H78" s="1">
        <v>-294.3</v>
      </c>
      <c r="I78" s="46">
        <v>24084.6</v>
      </c>
      <c r="J78" s="46">
        <v>4482.8999999999996</v>
      </c>
      <c r="K78" s="1">
        <v>0.5</v>
      </c>
      <c r="L78" s="46">
        <v>3791.9</v>
      </c>
      <c r="M78" s="46">
        <v>21367.9</v>
      </c>
      <c r="N78" s="46">
        <v>17576</v>
      </c>
      <c r="O78" s="1">
        <v>-165.2</v>
      </c>
      <c r="Q78" s="46">
        <v>-4659.7</v>
      </c>
      <c r="R78" s="46">
        <v>123739.3</v>
      </c>
      <c r="S78" s="46">
        <v>4306.1000000000004</v>
      </c>
      <c r="T78" s="46">
        <v>5582.5</v>
      </c>
      <c r="U78" s="46">
        <v>1276.4000000000001</v>
      </c>
      <c r="V78" s="46">
        <v>128045.4</v>
      </c>
      <c r="X78" s="46">
        <v>124565.5</v>
      </c>
      <c r="Y78" s="46">
        <v>96077.1</v>
      </c>
      <c r="Z78" s="46">
        <v>28516.799999999999</v>
      </c>
      <c r="AB78" s="46">
        <v>24511.599999999999</v>
      </c>
      <c r="AD78" s="46">
        <v>126412.5</v>
      </c>
      <c r="AE78" s="46">
        <v>73290.7</v>
      </c>
      <c r="AF78" s="46">
        <v>21285.9</v>
      </c>
      <c r="AG78" s="46">
        <v>17584.2</v>
      </c>
    </row>
    <row r="79" spans="1:33">
      <c r="A79" s="1" t="s">
        <v>38</v>
      </c>
      <c r="B79" s="46">
        <v>132341.6</v>
      </c>
      <c r="C79" s="46">
        <v>78227.8</v>
      </c>
      <c r="D79" s="46">
        <v>76186</v>
      </c>
      <c r="E79" s="46">
        <v>63738.9</v>
      </c>
      <c r="F79" s="46">
        <v>3397.3</v>
      </c>
      <c r="G79" s="46">
        <v>16899.099999999999</v>
      </c>
      <c r="H79" s="1">
        <v>936.8</v>
      </c>
      <c r="I79" s="46">
        <v>24608.9</v>
      </c>
      <c r="J79" s="46">
        <v>5421.8</v>
      </c>
      <c r="K79" s="1">
        <v>5.8</v>
      </c>
      <c r="L79" s="46">
        <v>2800.8</v>
      </c>
      <c r="M79" s="46">
        <v>20894.2</v>
      </c>
      <c r="N79" s="46">
        <v>18093.400000000001</v>
      </c>
      <c r="O79" s="1">
        <v>43.4</v>
      </c>
      <c r="Q79" s="46">
        <v>-4662.3</v>
      </c>
      <c r="R79" s="46">
        <v>127679.3</v>
      </c>
      <c r="S79" s="46">
        <v>2973.1</v>
      </c>
      <c r="T79" s="46">
        <v>4659.1000000000004</v>
      </c>
      <c r="U79" s="46">
        <v>1686</v>
      </c>
      <c r="V79" s="46">
        <v>130652.4</v>
      </c>
      <c r="X79" s="46">
        <v>129409.3</v>
      </c>
      <c r="Y79" s="46">
        <v>99405.6</v>
      </c>
      <c r="Z79" s="46">
        <v>30022.3</v>
      </c>
      <c r="AB79" s="46">
        <v>25732.7</v>
      </c>
      <c r="AD79" s="46">
        <v>130358.2</v>
      </c>
      <c r="AE79" s="46">
        <v>74961.7</v>
      </c>
      <c r="AF79" s="46">
        <v>20812</v>
      </c>
      <c r="AG79" s="46">
        <v>18101.8</v>
      </c>
    </row>
    <row r="80" spans="1:33">
      <c r="A80" s="1" t="s">
        <v>157</v>
      </c>
      <c r="B80" s="46">
        <v>130880.1</v>
      </c>
      <c r="C80" s="46">
        <v>76017.100000000006</v>
      </c>
      <c r="D80" s="46">
        <v>74575.600000000006</v>
      </c>
      <c r="E80" s="46">
        <v>62091.199999999997</v>
      </c>
      <c r="F80" s="46">
        <v>3137.5</v>
      </c>
      <c r="G80" s="46">
        <v>19704.2</v>
      </c>
      <c r="H80" s="46">
        <v>-2639.6</v>
      </c>
      <c r="I80" s="46">
        <v>25712.9</v>
      </c>
      <c r="J80" s="46">
        <v>6242.3</v>
      </c>
      <c r="K80" s="1">
        <v>17.2</v>
      </c>
      <c r="L80" s="46">
        <v>2845.3</v>
      </c>
      <c r="M80" s="46">
        <v>20867.5</v>
      </c>
      <c r="N80" s="46">
        <v>18022.2</v>
      </c>
      <c r="O80" s="1">
        <v>-157.1</v>
      </c>
      <c r="Q80" s="46">
        <v>-4856.7</v>
      </c>
      <c r="R80" s="46">
        <v>126023.4</v>
      </c>
      <c r="S80" s="46">
        <v>4570.1000000000004</v>
      </c>
      <c r="T80" s="46">
        <v>5854.7</v>
      </c>
      <c r="U80" s="46">
        <v>1284.5999999999999</v>
      </c>
      <c r="V80" s="46">
        <v>130593.5</v>
      </c>
      <c r="X80" s="46">
        <v>127951.5</v>
      </c>
      <c r="Y80" s="46">
        <v>95886.9</v>
      </c>
      <c r="Z80" s="46">
        <v>31993.7</v>
      </c>
      <c r="AB80" s="46">
        <v>29051.3</v>
      </c>
      <c r="AD80" s="46">
        <v>128902.7</v>
      </c>
      <c r="AE80" s="46">
        <v>73361.100000000006</v>
      </c>
      <c r="AF80" s="46">
        <v>20785.599999999999</v>
      </c>
      <c r="AG80" s="46">
        <v>18030.599999999999</v>
      </c>
    </row>
    <row r="81" spans="1:33">
      <c r="A81" s="1" t="s">
        <v>36</v>
      </c>
      <c r="B81" s="46">
        <v>127126.1</v>
      </c>
      <c r="C81" s="46">
        <v>75714.7</v>
      </c>
      <c r="D81" s="46">
        <v>73918.3</v>
      </c>
      <c r="E81" s="46">
        <v>61396.5</v>
      </c>
      <c r="F81" s="46">
        <v>3145.7</v>
      </c>
      <c r="G81" s="46">
        <v>15967.1</v>
      </c>
      <c r="H81" s="1">
        <v>883.7</v>
      </c>
      <c r="I81" s="46">
        <v>24958.1</v>
      </c>
      <c r="J81" s="46">
        <v>3904</v>
      </c>
      <c r="K81" s="1">
        <v>-1.7</v>
      </c>
      <c r="L81" s="46">
        <v>2784.9</v>
      </c>
      <c r="M81" s="46">
        <v>20933.7</v>
      </c>
      <c r="N81" s="46">
        <v>18148.8</v>
      </c>
      <c r="O81" s="1">
        <v>-230.5</v>
      </c>
      <c r="Q81" s="46">
        <v>-5010.7</v>
      </c>
      <c r="R81" s="46">
        <v>122115.4</v>
      </c>
      <c r="S81" s="46">
        <v>3642</v>
      </c>
      <c r="T81" s="46">
        <v>5726.5</v>
      </c>
      <c r="U81" s="46">
        <v>2084.5</v>
      </c>
      <c r="V81" s="46">
        <v>125757.4</v>
      </c>
      <c r="X81" s="46">
        <v>124409.60000000001</v>
      </c>
      <c r="Y81" s="46">
        <v>95669.1</v>
      </c>
      <c r="Z81" s="46">
        <v>28766.7</v>
      </c>
      <c r="AB81" s="46">
        <v>22956.9</v>
      </c>
      <c r="AD81" s="46">
        <v>125133.3</v>
      </c>
      <c r="AE81" s="46">
        <v>72695.899999999994</v>
      </c>
      <c r="AF81" s="46">
        <v>20844.8</v>
      </c>
      <c r="AG81" s="46">
        <v>18157.3</v>
      </c>
    </row>
    <row r="82" spans="1:33">
      <c r="A82" s="1" t="s">
        <v>37</v>
      </c>
      <c r="B82" s="46">
        <v>128627.1</v>
      </c>
      <c r="C82" s="46">
        <v>77391.899999999994</v>
      </c>
      <c r="D82" s="46">
        <v>75310.2</v>
      </c>
      <c r="E82" s="46">
        <v>62747.3</v>
      </c>
      <c r="F82" s="46">
        <v>3478.5</v>
      </c>
      <c r="G82" s="46">
        <v>17275.3</v>
      </c>
      <c r="H82" s="1">
        <v>-139.80000000000001</v>
      </c>
      <c r="I82" s="46">
        <v>24432</v>
      </c>
      <c r="J82" s="46">
        <v>4506.3999999999996</v>
      </c>
      <c r="K82" s="1">
        <v>-6.4</v>
      </c>
      <c r="L82" s="46">
        <v>1895.3</v>
      </c>
      <c r="M82" s="46">
        <v>20326.7</v>
      </c>
      <c r="N82" s="46">
        <v>18431.5</v>
      </c>
      <c r="O82" s="1">
        <v>-206.1</v>
      </c>
      <c r="Q82" s="46">
        <v>-4517.7</v>
      </c>
      <c r="R82" s="46">
        <v>124109.4</v>
      </c>
      <c r="S82" s="46">
        <v>4517.8999999999996</v>
      </c>
      <c r="T82" s="46">
        <v>5768.3</v>
      </c>
      <c r="U82" s="46">
        <v>1250.4000000000001</v>
      </c>
      <c r="V82" s="46">
        <v>128627.3</v>
      </c>
      <c r="X82" s="46">
        <v>126724.8</v>
      </c>
      <c r="Y82" s="46">
        <v>97896.3</v>
      </c>
      <c r="Z82" s="46">
        <v>28872.6</v>
      </c>
      <c r="AB82" s="46">
        <v>25216.7</v>
      </c>
      <c r="AD82" s="46">
        <v>126619.5</v>
      </c>
      <c r="AE82" s="46">
        <v>74075.5</v>
      </c>
      <c r="AF82" s="46">
        <v>20237.2</v>
      </c>
      <c r="AG82" s="46">
        <v>18440.099999999999</v>
      </c>
    </row>
    <row r="83" spans="1:33">
      <c r="A83" s="1" t="s">
        <v>38</v>
      </c>
      <c r="B83" s="46">
        <v>132356</v>
      </c>
      <c r="C83" s="46">
        <v>78948.399999999994</v>
      </c>
      <c r="D83" s="46">
        <v>76755.199999999997</v>
      </c>
      <c r="E83" s="46">
        <v>64149.2</v>
      </c>
      <c r="F83" s="46">
        <v>3610.8</v>
      </c>
      <c r="G83" s="46">
        <v>16214.3</v>
      </c>
      <c r="H83" s="1">
        <v>1064.4000000000001</v>
      </c>
      <c r="I83" s="46">
        <v>25076.9</v>
      </c>
      <c r="J83" s="46">
        <v>5669.5</v>
      </c>
      <c r="K83" s="1">
        <v>-4.4000000000000004</v>
      </c>
      <c r="L83" s="46">
        <v>1585.3</v>
      </c>
      <c r="M83" s="46">
        <v>19830</v>
      </c>
      <c r="N83" s="46">
        <v>18244.7</v>
      </c>
      <c r="O83" s="1">
        <v>190.9</v>
      </c>
      <c r="Q83" s="46">
        <v>-4496.1000000000004</v>
      </c>
      <c r="R83" s="46">
        <v>127859.9</v>
      </c>
      <c r="S83" s="46">
        <v>3139.6</v>
      </c>
      <c r="T83" s="46">
        <v>4988</v>
      </c>
      <c r="U83" s="46">
        <v>1848.3</v>
      </c>
      <c r="V83" s="46">
        <v>130999.5</v>
      </c>
      <c r="X83" s="46">
        <v>130551.3</v>
      </c>
      <c r="Y83" s="46">
        <v>99823.2</v>
      </c>
      <c r="Z83" s="46">
        <v>30733.5</v>
      </c>
      <c r="AB83" s="46">
        <v>25562.3</v>
      </c>
      <c r="AD83" s="46">
        <v>130335.3</v>
      </c>
      <c r="AE83" s="46">
        <v>75510.2</v>
      </c>
      <c r="AF83" s="46">
        <v>19740.2</v>
      </c>
      <c r="AG83" s="46">
        <v>18253.2</v>
      </c>
    </row>
    <row r="84" spans="1:33">
      <c r="A84" s="1" t="s">
        <v>179</v>
      </c>
      <c r="B84" s="1">
        <v>131527.79999999999</v>
      </c>
      <c r="C84" s="1">
        <v>77427.8</v>
      </c>
      <c r="D84" s="1">
        <v>75785.899999999994</v>
      </c>
      <c r="E84" s="1">
        <v>63141.2</v>
      </c>
      <c r="F84" s="1">
        <v>3443.1</v>
      </c>
      <c r="G84" s="1">
        <v>19348.3</v>
      </c>
      <c r="H84" s="1">
        <v>-3064.6</v>
      </c>
      <c r="I84" s="1">
        <v>26111.3</v>
      </c>
      <c r="J84" s="1">
        <v>6184.3</v>
      </c>
      <c r="K84" s="1">
        <v>-17.7</v>
      </c>
      <c r="L84" s="1">
        <v>2137.1999999999998</v>
      </c>
      <c r="M84" s="1">
        <v>20167.400000000001</v>
      </c>
      <c r="N84" s="1">
        <v>18030.3</v>
      </c>
      <c r="O84" s="1">
        <v>-41.8</v>
      </c>
      <c r="Q84" s="1">
        <v>-4906.3999999999996</v>
      </c>
      <c r="R84" s="1">
        <v>126621.4</v>
      </c>
      <c r="S84" s="1">
        <v>4968.2</v>
      </c>
      <c r="T84" s="1">
        <v>6388.1</v>
      </c>
      <c r="U84" s="1">
        <v>1419.9</v>
      </c>
      <c r="V84" s="1">
        <v>131589.6</v>
      </c>
      <c r="X84" s="1">
        <v>129193.5</v>
      </c>
      <c r="Y84" s="1">
        <v>96840.6</v>
      </c>
      <c r="Z84" s="1">
        <v>32277.9</v>
      </c>
      <c r="AB84" s="1">
        <v>28968.9</v>
      </c>
      <c r="AD84" s="1">
        <v>129498.2</v>
      </c>
      <c r="AE84" s="1">
        <v>74536.3</v>
      </c>
      <c r="AF84" s="1">
        <v>20077.7</v>
      </c>
      <c r="AG84" s="1">
        <v>18038.7</v>
      </c>
    </row>
    <row r="85" spans="1:33">
      <c r="A85" s="1" t="s">
        <v>36</v>
      </c>
      <c r="B85" s="1">
        <v>128915.8</v>
      </c>
      <c r="C85" s="1">
        <v>77119.600000000006</v>
      </c>
      <c r="D85" s="1">
        <v>75278.7</v>
      </c>
      <c r="E85" s="1">
        <v>62593.599999999999</v>
      </c>
      <c r="F85" s="1">
        <v>3353.9</v>
      </c>
      <c r="G85" s="1">
        <v>15927.8</v>
      </c>
      <c r="H85" s="1">
        <v>408.8</v>
      </c>
      <c r="I85" s="1">
        <v>25610.3</v>
      </c>
      <c r="J85" s="1">
        <v>4043.6</v>
      </c>
      <c r="K85" s="1">
        <v>-5.0999999999999996</v>
      </c>
      <c r="L85" s="1">
        <v>2666.9</v>
      </c>
      <c r="M85" s="1">
        <v>20904.599999999999</v>
      </c>
      <c r="N85" s="1">
        <v>18237.7</v>
      </c>
      <c r="O85" s="1">
        <v>-210.1</v>
      </c>
      <c r="Q85" s="1">
        <v>-5137.8</v>
      </c>
      <c r="R85" s="1">
        <v>123778</v>
      </c>
      <c r="S85" s="1">
        <v>4794.6000000000004</v>
      </c>
      <c r="T85" s="1">
        <v>7094.4</v>
      </c>
      <c r="U85" s="1">
        <v>2299.6999999999998</v>
      </c>
      <c r="V85" s="1">
        <v>128572.6</v>
      </c>
      <c r="X85" s="1">
        <v>126254.8</v>
      </c>
      <c r="Y85" s="1">
        <v>96720.6</v>
      </c>
      <c r="Z85" s="1">
        <v>29547.1</v>
      </c>
      <c r="AB85" s="1">
        <v>23284.6</v>
      </c>
      <c r="AD85" s="1">
        <v>126903.1</v>
      </c>
      <c r="AE85" s="1">
        <v>74031.100000000006</v>
      </c>
      <c r="AF85" s="1">
        <v>20821.599999999999</v>
      </c>
      <c r="AG85" s="1">
        <v>18246.2</v>
      </c>
    </row>
    <row r="86" spans="1:33">
      <c r="A86" s="1" t="s">
        <v>37</v>
      </c>
      <c r="B86" s="1">
        <v>131514.29999999999</v>
      </c>
      <c r="C86" s="1">
        <v>79174.100000000006</v>
      </c>
      <c r="D86" s="1">
        <v>77084.3</v>
      </c>
      <c r="E86" s="1">
        <v>64349.9</v>
      </c>
      <c r="F86" s="1">
        <v>3765.1</v>
      </c>
      <c r="G86" s="1">
        <v>17475.099999999999</v>
      </c>
      <c r="H86" s="1">
        <v>-696.3</v>
      </c>
      <c r="I86" s="1">
        <v>24921.5</v>
      </c>
      <c r="J86" s="1">
        <v>5137.7</v>
      </c>
      <c r="K86" s="1">
        <v>-23.7</v>
      </c>
      <c r="L86" s="1">
        <v>1991.9</v>
      </c>
      <c r="M86" s="1">
        <v>20958</v>
      </c>
      <c r="N86" s="1">
        <v>18966.099999999999</v>
      </c>
      <c r="O86" s="1">
        <v>-231.2</v>
      </c>
      <c r="Q86" s="1">
        <v>-5262.8</v>
      </c>
      <c r="R86" s="1">
        <v>126251.4</v>
      </c>
      <c r="S86" s="1">
        <v>5336.6</v>
      </c>
      <c r="T86" s="1">
        <v>6861.6</v>
      </c>
      <c r="U86" s="1">
        <v>1525.1</v>
      </c>
      <c r="V86" s="1">
        <v>131588</v>
      </c>
      <c r="X86" s="1">
        <v>129552.7</v>
      </c>
      <c r="Y86" s="1">
        <v>99583.9</v>
      </c>
      <c r="Z86" s="1">
        <v>29996</v>
      </c>
      <c r="AB86" s="1">
        <v>26383.200000000001</v>
      </c>
      <c r="AD86" s="1">
        <v>129503.6</v>
      </c>
      <c r="AE86" s="1">
        <v>75839.899999999994</v>
      </c>
      <c r="AF86" s="1">
        <v>20875.400000000001</v>
      </c>
      <c r="AG86" s="1">
        <v>18975</v>
      </c>
    </row>
    <row r="87" spans="1:33">
      <c r="A87" s="1" t="s">
        <v>38</v>
      </c>
      <c r="B87" s="1">
        <v>135404.20000000001</v>
      </c>
      <c r="C87" s="1">
        <v>80773.100000000006</v>
      </c>
      <c r="D87" s="1">
        <v>78563.100000000006</v>
      </c>
      <c r="E87" s="1">
        <v>65777.7</v>
      </c>
      <c r="F87" s="1">
        <v>3977.1</v>
      </c>
      <c r="G87" s="1">
        <v>16706.599999999999</v>
      </c>
      <c r="H87" s="1">
        <v>614.4</v>
      </c>
      <c r="I87" s="1">
        <v>25452.6</v>
      </c>
      <c r="J87" s="1">
        <v>6583.6</v>
      </c>
      <c r="K87" s="1">
        <v>5.0999999999999996</v>
      </c>
      <c r="L87" s="1">
        <v>1315</v>
      </c>
      <c r="M87" s="1">
        <v>21181.200000000001</v>
      </c>
      <c r="N87" s="1">
        <v>19866.2</v>
      </c>
      <c r="O87" s="1">
        <v>-23.3</v>
      </c>
      <c r="Q87" s="1">
        <v>-5573.7</v>
      </c>
      <c r="R87" s="1">
        <v>129830.5</v>
      </c>
      <c r="S87" s="1">
        <v>3493.7</v>
      </c>
      <c r="T87" s="1">
        <v>5596.8</v>
      </c>
      <c r="U87" s="1">
        <v>2103.1</v>
      </c>
      <c r="V87" s="1">
        <v>133324.20000000001</v>
      </c>
      <c r="X87" s="1">
        <v>134151.70000000001</v>
      </c>
      <c r="Y87" s="1">
        <v>102047.8</v>
      </c>
      <c r="Z87" s="1">
        <v>32087.9</v>
      </c>
      <c r="AB87" s="1">
        <v>27401.200000000001</v>
      </c>
      <c r="AD87" s="1">
        <v>133381.9</v>
      </c>
      <c r="AE87" s="1">
        <v>77317.2</v>
      </c>
      <c r="AF87" s="1">
        <v>21099</v>
      </c>
      <c r="AG87" s="1">
        <v>19875.5</v>
      </c>
    </row>
    <row r="88" spans="1:33">
      <c r="A88" s="1" t="s">
        <v>182</v>
      </c>
      <c r="B88" s="1">
        <v>134742</v>
      </c>
      <c r="C88" s="1">
        <v>80022.5</v>
      </c>
      <c r="D88" s="1">
        <v>78356.100000000006</v>
      </c>
      <c r="E88" s="1">
        <v>65527.3</v>
      </c>
      <c r="F88" s="1">
        <v>3848.7</v>
      </c>
      <c r="G88" s="1">
        <v>21435</v>
      </c>
      <c r="H88" s="1">
        <v>-3994.9</v>
      </c>
      <c r="I88" s="1">
        <v>26173.200000000001</v>
      </c>
      <c r="J88" s="1">
        <v>6588.1</v>
      </c>
      <c r="K88" s="1">
        <v>25.6</v>
      </c>
      <c r="L88" s="1">
        <v>1353.2</v>
      </c>
      <c r="M88" s="1">
        <v>22026.6</v>
      </c>
      <c r="N88" s="1">
        <v>20673.400000000001</v>
      </c>
      <c r="O88" s="1">
        <v>-709.3</v>
      </c>
      <c r="Q88" s="1">
        <v>-6039.4</v>
      </c>
      <c r="R88" s="1">
        <v>128702.6</v>
      </c>
      <c r="S88" s="1">
        <v>5254.1</v>
      </c>
      <c r="T88" s="1">
        <v>6878.8</v>
      </c>
      <c r="U88" s="1">
        <v>1624.7</v>
      </c>
      <c r="V88" s="1">
        <v>133956.70000000001</v>
      </c>
      <c r="X88" s="1">
        <v>133757.6</v>
      </c>
      <c r="Y88" s="1">
        <v>100863.4</v>
      </c>
      <c r="Z88" s="1">
        <v>32841.199999999997</v>
      </c>
      <c r="AB88" s="1">
        <v>31839.1</v>
      </c>
      <c r="AD88" s="1">
        <v>132714.5</v>
      </c>
      <c r="AE88" s="1">
        <v>77109.399999999994</v>
      </c>
      <c r="AF88" s="1">
        <v>21944.2</v>
      </c>
      <c r="AG88" s="1">
        <v>20683</v>
      </c>
    </row>
    <row r="89" spans="1:33">
      <c r="A89" s="1" t="s">
        <v>36</v>
      </c>
      <c r="B89" s="1">
        <v>128469.9</v>
      </c>
      <c r="C89" s="1">
        <v>74994.600000000006</v>
      </c>
      <c r="D89" s="1">
        <v>73090.2</v>
      </c>
      <c r="E89" s="1">
        <v>60244.800000000003</v>
      </c>
      <c r="F89" s="1">
        <v>3286.3</v>
      </c>
      <c r="G89" s="1">
        <v>16348.8</v>
      </c>
      <c r="H89" s="1">
        <v>1585.5</v>
      </c>
      <c r="I89" s="1">
        <v>25630.7</v>
      </c>
      <c r="J89" s="1">
        <v>4217.2</v>
      </c>
      <c r="K89" s="1">
        <v>-0.1</v>
      </c>
      <c r="L89" s="1">
        <v>2727</v>
      </c>
      <c r="M89" s="1">
        <v>22029.7</v>
      </c>
      <c r="N89" s="1">
        <v>19302.7</v>
      </c>
      <c r="O89" s="1">
        <v>-320.2</v>
      </c>
      <c r="Q89" s="1">
        <v>-5726.2</v>
      </c>
      <c r="R89" s="1">
        <v>122743.7</v>
      </c>
      <c r="S89" s="1">
        <v>4180.2</v>
      </c>
      <c r="T89" s="1">
        <v>6985.3</v>
      </c>
      <c r="U89" s="1">
        <v>2805.1</v>
      </c>
      <c r="V89" s="1">
        <v>126923.9</v>
      </c>
      <c r="X89" s="1">
        <v>126028.7</v>
      </c>
      <c r="Y89" s="1">
        <v>96288.3</v>
      </c>
      <c r="Z89" s="1">
        <v>29742.7</v>
      </c>
      <c r="AB89" s="1">
        <v>23802</v>
      </c>
      <c r="AD89" s="1">
        <v>126500.1</v>
      </c>
      <c r="AE89" s="1">
        <v>71888.7</v>
      </c>
      <c r="AF89" s="1">
        <v>21949.200000000001</v>
      </c>
      <c r="AG89" s="1">
        <v>19311.7</v>
      </c>
    </row>
    <row r="90" spans="1:33">
      <c r="A90" s="1" t="s">
        <v>37</v>
      </c>
      <c r="B90" s="1">
        <v>129674.9</v>
      </c>
      <c r="C90" s="1">
        <v>76834.2</v>
      </c>
      <c r="D90" s="1">
        <v>74679.100000000006</v>
      </c>
      <c r="E90" s="1">
        <v>61790.6</v>
      </c>
      <c r="F90" s="1">
        <v>3296.8</v>
      </c>
      <c r="G90" s="1">
        <v>17746.400000000001</v>
      </c>
      <c r="H90" s="1">
        <v>-478.5</v>
      </c>
      <c r="I90" s="1">
        <v>25008.5</v>
      </c>
      <c r="J90" s="1">
        <v>5237.3</v>
      </c>
      <c r="K90" s="1">
        <v>23.9</v>
      </c>
      <c r="L90" s="1">
        <v>2583.6999999999998</v>
      </c>
      <c r="M90" s="1">
        <v>22521.5</v>
      </c>
      <c r="N90" s="1">
        <v>19937.8</v>
      </c>
      <c r="O90" s="1">
        <v>-577.4</v>
      </c>
      <c r="Q90" s="1">
        <v>-5893.3</v>
      </c>
      <c r="R90" s="1">
        <v>123781.6</v>
      </c>
      <c r="S90" s="1">
        <v>5950.7</v>
      </c>
      <c r="T90" s="1">
        <v>7795.2</v>
      </c>
      <c r="U90" s="1">
        <v>1844.5</v>
      </c>
      <c r="V90" s="1">
        <v>129732.2</v>
      </c>
      <c r="X90" s="1">
        <v>127528.8</v>
      </c>
      <c r="Y90" s="1">
        <v>97265.2</v>
      </c>
      <c r="Z90" s="1">
        <v>30258.9</v>
      </c>
      <c r="AB90" s="1">
        <v>26251.599999999999</v>
      </c>
      <c r="AD90" s="1">
        <v>127695.7</v>
      </c>
      <c r="AE90" s="1">
        <v>73465.2</v>
      </c>
      <c r="AF90" s="1">
        <v>22441.1</v>
      </c>
      <c r="AG90" s="1">
        <v>19947.099999999999</v>
      </c>
    </row>
    <row r="91" spans="1:33">
      <c r="A91" s="1" t="s">
        <v>38</v>
      </c>
      <c r="B91" s="1">
        <v>134340.6</v>
      </c>
      <c r="C91" s="1">
        <v>78967.899999999994</v>
      </c>
      <c r="D91" s="1">
        <v>76686.8</v>
      </c>
      <c r="E91" s="1">
        <v>63753.3</v>
      </c>
      <c r="F91" s="1">
        <v>3355.5</v>
      </c>
      <c r="G91" s="1">
        <v>16755.3</v>
      </c>
      <c r="H91" s="1">
        <v>449.6</v>
      </c>
      <c r="I91" s="1">
        <v>25610.400000000001</v>
      </c>
      <c r="J91" s="1">
        <v>6720.7</v>
      </c>
      <c r="K91" s="1">
        <v>-6.2</v>
      </c>
      <c r="L91" s="1">
        <v>2878.9</v>
      </c>
      <c r="M91" s="1">
        <v>23494.1</v>
      </c>
      <c r="N91" s="1">
        <v>20615.2</v>
      </c>
      <c r="O91" s="1">
        <v>-391.5</v>
      </c>
      <c r="Q91" s="1">
        <v>-5681.9</v>
      </c>
      <c r="R91" s="1">
        <v>128658.7</v>
      </c>
      <c r="S91" s="1">
        <v>4929.8</v>
      </c>
      <c r="T91" s="1">
        <v>7861.2</v>
      </c>
      <c r="U91" s="1">
        <v>2931.4</v>
      </c>
      <c r="V91" s="1">
        <v>133588.5</v>
      </c>
      <c r="X91" s="1">
        <v>131916.6</v>
      </c>
      <c r="Y91" s="1">
        <v>99475.199999999997</v>
      </c>
      <c r="Z91" s="1">
        <v>32389.200000000001</v>
      </c>
      <c r="AB91" s="1">
        <v>26938.3</v>
      </c>
      <c r="AD91" s="1">
        <v>132324.20000000001</v>
      </c>
      <c r="AE91" s="1">
        <v>75453</v>
      </c>
      <c r="AF91" s="1">
        <v>23413.4</v>
      </c>
      <c r="AG91" s="1">
        <v>20624.8</v>
      </c>
    </row>
    <row r="92" spans="1:33">
      <c r="A92" s="1" t="s">
        <v>158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workbookViewId="0">
      <selection activeCell="A70" sqref="A1:XFD70"/>
    </sheetView>
  </sheetViews>
  <sheetFormatPr defaultRowHeight="12"/>
  <cols>
    <col min="1" max="1" width="9" style="1"/>
    <col min="2" max="5" width="9.25" style="1" bestFit="1" customWidth="1"/>
    <col min="6" max="8" width="9.125" style="1" bestFit="1" customWidth="1"/>
    <col min="9" max="9" width="9.25" style="1" bestFit="1" customWidth="1"/>
    <col min="10" max="15" width="9.125" style="1" bestFit="1" customWidth="1"/>
    <col min="16" max="16" width="9" style="1"/>
    <col min="17" max="18" width="9.25" style="1" bestFit="1" customWidth="1"/>
    <col min="19" max="21" width="9.125" style="1" bestFit="1" customWidth="1"/>
    <col min="22" max="22" width="9.25" style="1" bestFit="1" customWidth="1"/>
    <col min="23" max="23" width="9" style="1"/>
    <col min="24" max="26" width="9.25" style="1" bestFit="1" customWidth="1"/>
    <col min="27" max="27" width="9" style="1"/>
    <col min="28" max="28" width="9.25" style="1" bestFit="1" customWidth="1"/>
    <col min="29" max="29" width="9" style="1"/>
    <col min="30" max="31" width="9.25" style="1" bestFit="1" customWidth="1"/>
    <col min="32" max="33" width="9.125" style="1" bestFit="1" customWidth="1"/>
    <col min="34" max="16384" width="9" style="1"/>
  </cols>
  <sheetData>
    <row r="1" spans="1:33">
      <c r="A1" s="1" t="s">
        <v>51</v>
      </c>
      <c r="Q1" s="1" t="s">
        <v>1</v>
      </c>
      <c r="AG1" s="1" t="s">
        <v>140</v>
      </c>
    </row>
    <row r="2" spans="1:33">
      <c r="A2" s="1" t="s">
        <v>52</v>
      </c>
      <c r="Q2" s="1" t="s">
        <v>3</v>
      </c>
      <c r="AG2" s="1" t="s">
        <v>141</v>
      </c>
    </row>
    <row r="3" spans="1:33">
      <c r="B3" s="1" t="s">
        <v>4</v>
      </c>
      <c r="C3" s="1" t="s">
        <v>119</v>
      </c>
      <c r="F3" s="1" t="s">
        <v>5</v>
      </c>
      <c r="G3" s="1" t="s">
        <v>120</v>
      </c>
      <c r="H3" s="1" t="s">
        <v>6</v>
      </c>
      <c r="I3" s="1" t="s">
        <v>121</v>
      </c>
      <c r="J3" s="1" t="s">
        <v>122</v>
      </c>
      <c r="K3" s="1" t="s">
        <v>7</v>
      </c>
      <c r="L3" s="1" t="s">
        <v>8</v>
      </c>
      <c r="O3" s="1" t="s">
        <v>9</v>
      </c>
      <c r="Q3" s="1" t="s">
        <v>10</v>
      </c>
      <c r="R3" s="1" t="s">
        <v>11</v>
      </c>
      <c r="S3" s="1" t="s">
        <v>12</v>
      </c>
      <c r="V3" s="1" t="s">
        <v>13</v>
      </c>
      <c r="X3" s="1" t="s">
        <v>14</v>
      </c>
      <c r="Y3" s="1" t="s">
        <v>15</v>
      </c>
      <c r="Z3" s="1" t="s">
        <v>16</v>
      </c>
      <c r="AB3" s="1" t="s">
        <v>123</v>
      </c>
      <c r="AD3" s="1" t="s">
        <v>142</v>
      </c>
      <c r="AE3" s="1" t="s">
        <v>143</v>
      </c>
      <c r="AF3" s="1" t="s">
        <v>8</v>
      </c>
    </row>
    <row r="4" spans="1:33">
      <c r="D4" s="1" t="s">
        <v>17</v>
      </c>
      <c r="L4" s="1" t="s">
        <v>18</v>
      </c>
      <c r="M4" s="1" t="s">
        <v>19</v>
      </c>
      <c r="N4" s="1" t="s">
        <v>20</v>
      </c>
      <c r="S4" s="1" t="s">
        <v>21</v>
      </c>
      <c r="T4" s="1" t="s">
        <v>22</v>
      </c>
      <c r="U4" s="1" t="s">
        <v>23</v>
      </c>
      <c r="AF4" s="1" t="s">
        <v>19</v>
      </c>
      <c r="AG4" s="1" t="s">
        <v>20</v>
      </c>
    </row>
    <row r="5" spans="1:33">
      <c r="E5" s="1" t="s">
        <v>24</v>
      </c>
      <c r="AF5" s="1" t="s">
        <v>144</v>
      </c>
      <c r="AG5" s="1" t="s">
        <v>144</v>
      </c>
    </row>
    <row r="6" spans="1:33">
      <c r="B6" s="1" t="s">
        <v>145</v>
      </c>
      <c r="C6" s="1" t="s">
        <v>124</v>
      </c>
      <c r="D6" s="1" t="s">
        <v>125</v>
      </c>
      <c r="E6" s="1" t="s">
        <v>146</v>
      </c>
      <c r="F6" s="1" t="s">
        <v>126</v>
      </c>
      <c r="G6" s="1" t="s">
        <v>127</v>
      </c>
      <c r="H6" s="1" t="s">
        <v>147</v>
      </c>
      <c r="I6" s="1" t="s">
        <v>128</v>
      </c>
      <c r="J6" s="1" t="s">
        <v>129</v>
      </c>
      <c r="K6" s="1" t="s">
        <v>148</v>
      </c>
      <c r="L6" s="1" t="s">
        <v>25</v>
      </c>
      <c r="O6" s="1" t="s">
        <v>26</v>
      </c>
      <c r="Q6" s="1" t="s">
        <v>149</v>
      </c>
      <c r="R6" s="1" t="s">
        <v>27</v>
      </c>
      <c r="S6" s="1" t="s">
        <v>150</v>
      </c>
      <c r="V6" s="1" t="s">
        <v>28</v>
      </c>
      <c r="X6" s="1" t="s">
        <v>130</v>
      </c>
      <c r="Y6" s="1" t="s">
        <v>131</v>
      </c>
      <c r="Z6" s="1" t="s">
        <v>132</v>
      </c>
      <c r="AB6" s="1" t="s">
        <v>151</v>
      </c>
      <c r="AD6" s="1" t="s">
        <v>152</v>
      </c>
      <c r="AE6" s="1" t="s">
        <v>125</v>
      </c>
      <c r="AF6" s="1" t="s">
        <v>153</v>
      </c>
      <c r="AG6" s="1" t="s">
        <v>154</v>
      </c>
    </row>
    <row r="7" spans="1:33">
      <c r="L7" s="1" t="s">
        <v>29</v>
      </c>
      <c r="M7" s="1" t="s">
        <v>30</v>
      </c>
      <c r="N7" s="1" t="s">
        <v>31</v>
      </c>
      <c r="S7" s="1" t="s">
        <v>32</v>
      </c>
      <c r="T7" s="1" t="s">
        <v>33</v>
      </c>
      <c r="U7" s="1" t="s">
        <v>34</v>
      </c>
      <c r="AD7" s="1" t="s">
        <v>155</v>
      </c>
    </row>
    <row r="8" spans="1:33">
      <c r="A8" s="1" t="s">
        <v>35</v>
      </c>
      <c r="B8" s="46">
        <v>447207.6</v>
      </c>
      <c r="C8" s="46">
        <v>257605</v>
      </c>
      <c r="D8" s="46">
        <v>253153.9</v>
      </c>
      <c r="E8" s="46">
        <v>217331.20000000001</v>
      </c>
      <c r="F8" s="46">
        <v>22996.1</v>
      </c>
      <c r="G8" s="46">
        <v>58663.9</v>
      </c>
      <c r="H8" s="46">
        <v>3063</v>
      </c>
      <c r="I8" s="46">
        <v>68733.8</v>
      </c>
      <c r="J8" s="46">
        <v>40134.300000000003</v>
      </c>
      <c r="K8" s="46">
        <v>-1114.5999999999999</v>
      </c>
      <c r="L8" s="1">
        <v>223.7</v>
      </c>
      <c r="M8" s="46">
        <v>39120.699999999997</v>
      </c>
      <c r="N8" s="46">
        <v>38897</v>
      </c>
      <c r="O8" s="46">
        <v>-3097.6</v>
      </c>
      <c r="Q8" s="46">
        <v>11175.6</v>
      </c>
      <c r="R8" s="46">
        <v>458383.2</v>
      </c>
      <c r="S8" s="46">
        <v>3818.4</v>
      </c>
      <c r="T8" s="46">
        <v>15005</v>
      </c>
      <c r="U8" s="46">
        <v>11186.7</v>
      </c>
      <c r="V8" s="46">
        <v>462201.5</v>
      </c>
      <c r="X8" s="46">
        <v>450615.7</v>
      </c>
      <c r="Y8" s="46">
        <v>342421.1</v>
      </c>
      <c r="Z8" s="46">
        <v>108185.2</v>
      </c>
      <c r="AB8" s="46">
        <v>120617.60000000001</v>
      </c>
      <c r="AD8" s="46">
        <v>440386</v>
      </c>
      <c r="AE8" s="46">
        <v>247671.3</v>
      </c>
      <c r="AF8" s="46">
        <v>38768.1</v>
      </c>
      <c r="AG8" s="46">
        <v>38586.1</v>
      </c>
    </row>
    <row r="9" spans="1:33">
      <c r="A9" s="1" t="s">
        <v>36</v>
      </c>
      <c r="B9" s="46">
        <v>442420.7</v>
      </c>
      <c r="C9" s="46">
        <v>257418.6</v>
      </c>
      <c r="D9" s="46">
        <v>252949.2</v>
      </c>
      <c r="E9" s="46">
        <v>216940.3</v>
      </c>
      <c r="F9" s="46">
        <v>24151.599999999999</v>
      </c>
      <c r="G9" s="46">
        <v>58136.5</v>
      </c>
      <c r="H9" s="46">
        <v>-3317</v>
      </c>
      <c r="I9" s="46">
        <v>69846.7</v>
      </c>
      <c r="J9" s="46">
        <v>41222.800000000003</v>
      </c>
      <c r="K9" s="1">
        <v>343.2</v>
      </c>
      <c r="L9" s="1">
        <v>-251.3</v>
      </c>
      <c r="M9" s="46">
        <v>39280.300000000003</v>
      </c>
      <c r="N9" s="46">
        <v>39531.599999999999</v>
      </c>
      <c r="O9" s="46">
        <v>-5130.3999999999996</v>
      </c>
      <c r="Q9" s="46">
        <v>10391.799999999999</v>
      </c>
      <c r="R9" s="46">
        <v>452812.5</v>
      </c>
      <c r="S9" s="46">
        <v>3648.6</v>
      </c>
      <c r="T9" s="46">
        <v>15060</v>
      </c>
      <c r="U9" s="46">
        <v>11411.4</v>
      </c>
      <c r="V9" s="46">
        <v>456461.1</v>
      </c>
      <c r="X9" s="46">
        <v>446037.1</v>
      </c>
      <c r="Y9" s="46">
        <v>335160.8</v>
      </c>
      <c r="Z9" s="46">
        <v>110968.8</v>
      </c>
      <c r="AB9" s="46">
        <v>122108.4</v>
      </c>
      <c r="AD9" s="46">
        <v>435597</v>
      </c>
      <c r="AE9" s="46">
        <v>247468.4</v>
      </c>
      <c r="AF9" s="46">
        <v>38922.800000000003</v>
      </c>
      <c r="AG9" s="46">
        <v>39297.699999999997</v>
      </c>
    </row>
    <row r="10" spans="1:33">
      <c r="A10" s="1" t="s">
        <v>37</v>
      </c>
      <c r="B10" s="46">
        <v>451081.3</v>
      </c>
      <c r="C10" s="46">
        <v>262326</v>
      </c>
      <c r="D10" s="46">
        <v>257839.6</v>
      </c>
      <c r="E10" s="46">
        <v>221570.6</v>
      </c>
      <c r="F10" s="46">
        <v>26386.5</v>
      </c>
      <c r="G10" s="46">
        <v>57966.1</v>
      </c>
      <c r="H10" s="1">
        <v>-604.5</v>
      </c>
      <c r="I10" s="46">
        <v>70272.2</v>
      </c>
      <c r="J10" s="46">
        <v>39702.199999999997</v>
      </c>
      <c r="K10" s="1">
        <v>220.2</v>
      </c>
      <c r="L10" s="1">
        <v>-392.3</v>
      </c>
      <c r="M10" s="46">
        <v>40054.5</v>
      </c>
      <c r="N10" s="46">
        <v>40446.699999999997</v>
      </c>
      <c r="O10" s="46">
        <v>-4795.2</v>
      </c>
      <c r="Q10" s="46">
        <v>9433.7999999999993</v>
      </c>
      <c r="R10" s="46">
        <v>460515.1</v>
      </c>
      <c r="S10" s="46">
        <v>3389.2</v>
      </c>
      <c r="T10" s="46">
        <v>15267.2</v>
      </c>
      <c r="U10" s="46">
        <v>11878</v>
      </c>
      <c r="V10" s="46">
        <v>463904.3</v>
      </c>
      <c r="X10" s="46">
        <v>454876.8</v>
      </c>
      <c r="Y10" s="46">
        <v>345090</v>
      </c>
      <c r="Z10" s="46">
        <v>109793.3</v>
      </c>
      <c r="AB10" s="46">
        <v>122509.9</v>
      </c>
      <c r="AD10" s="46">
        <v>444156.7</v>
      </c>
      <c r="AE10" s="46">
        <v>252280.7</v>
      </c>
      <c r="AF10" s="46">
        <v>39695.4</v>
      </c>
      <c r="AG10" s="46">
        <v>40215.800000000003</v>
      </c>
    </row>
    <row r="11" spans="1:33">
      <c r="A11" s="1" t="s">
        <v>38</v>
      </c>
      <c r="B11" s="46">
        <v>446333.8</v>
      </c>
      <c r="C11" s="46">
        <v>259889.8</v>
      </c>
      <c r="D11" s="46">
        <v>255373.5</v>
      </c>
      <c r="E11" s="46">
        <v>218958.3</v>
      </c>
      <c r="F11" s="46">
        <v>25165.9</v>
      </c>
      <c r="G11" s="46">
        <v>58767.4</v>
      </c>
      <c r="H11" s="46">
        <v>-1742.6</v>
      </c>
      <c r="I11" s="46">
        <v>70337.899999999994</v>
      </c>
      <c r="J11" s="46">
        <v>38928.699999999997</v>
      </c>
      <c r="K11" s="1">
        <v>266.5</v>
      </c>
      <c r="L11" s="1">
        <v>-674.2</v>
      </c>
      <c r="M11" s="46">
        <v>40218.699999999997</v>
      </c>
      <c r="N11" s="46">
        <v>40892.9</v>
      </c>
      <c r="O11" s="46">
        <v>-4605.6000000000004</v>
      </c>
      <c r="Q11" s="46">
        <v>9613.9</v>
      </c>
      <c r="R11" s="46">
        <v>455947.7</v>
      </c>
      <c r="S11" s="46">
        <v>3782.1</v>
      </c>
      <c r="T11" s="46">
        <v>16030.6</v>
      </c>
      <c r="U11" s="46">
        <v>12248.5</v>
      </c>
      <c r="V11" s="46">
        <v>459729.8</v>
      </c>
      <c r="X11" s="46">
        <v>450181.6</v>
      </c>
      <c r="Y11" s="46">
        <v>341110.6</v>
      </c>
      <c r="Z11" s="46">
        <v>109089.5</v>
      </c>
      <c r="AB11" s="46">
        <v>121546</v>
      </c>
      <c r="AD11" s="46">
        <v>439389</v>
      </c>
      <c r="AE11" s="46">
        <v>249806.2</v>
      </c>
      <c r="AF11" s="46">
        <v>39861.1</v>
      </c>
      <c r="AG11" s="46">
        <v>40665.9</v>
      </c>
    </row>
    <row r="12" spans="1:33">
      <c r="A12" s="1" t="s">
        <v>39</v>
      </c>
      <c r="B12" s="46">
        <v>448985.59999999998</v>
      </c>
      <c r="C12" s="46">
        <v>259555.4</v>
      </c>
      <c r="D12" s="46">
        <v>254991</v>
      </c>
      <c r="E12" s="46">
        <v>218402.3</v>
      </c>
      <c r="F12" s="46">
        <v>24271.4</v>
      </c>
      <c r="G12" s="46">
        <v>59012.9</v>
      </c>
      <c r="H12" s="46">
        <v>2306.9</v>
      </c>
      <c r="I12" s="46">
        <v>71794.8</v>
      </c>
      <c r="J12" s="46">
        <v>37124.199999999997</v>
      </c>
      <c r="K12" s="1">
        <v>-948.8</v>
      </c>
      <c r="L12" s="46">
        <v>-1237.8</v>
      </c>
      <c r="M12" s="46">
        <v>40683.599999999999</v>
      </c>
      <c r="N12" s="46">
        <v>41921.4</v>
      </c>
      <c r="O12" s="46">
        <v>-2893.3</v>
      </c>
      <c r="Q12" s="46">
        <v>9495.5</v>
      </c>
      <c r="R12" s="46">
        <v>458481.1</v>
      </c>
      <c r="S12" s="46">
        <v>3645.9</v>
      </c>
      <c r="T12" s="46">
        <v>16109.1</v>
      </c>
      <c r="U12" s="46">
        <v>12463.2</v>
      </c>
      <c r="V12" s="46">
        <v>462127</v>
      </c>
      <c r="X12" s="46">
        <v>453254</v>
      </c>
      <c r="Y12" s="46">
        <v>345022.1</v>
      </c>
      <c r="Z12" s="46">
        <v>108209.1</v>
      </c>
      <c r="AB12" s="46">
        <v>119319.1</v>
      </c>
      <c r="AD12" s="46">
        <v>441893.1</v>
      </c>
      <c r="AE12" s="46">
        <v>249378.1</v>
      </c>
      <c r="AF12" s="46">
        <v>40323.800000000003</v>
      </c>
      <c r="AG12" s="46">
        <v>41696.5</v>
      </c>
    </row>
    <row r="13" spans="1:33">
      <c r="A13" s="1" t="s">
        <v>36</v>
      </c>
      <c r="B13" s="46">
        <v>455337.5</v>
      </c>
      <c r="C13" s="46">
        <v>263752.8</v>
      </c>
      <c r="D13" s="46">
        <v>259124.2</v>
      </c>
      <c r="E13" s="46">
        <v>222311.4</v>
      </c>
      <c r="F13" s="46">
        <v>23502.9</v>
      </c>
      <c r="G13" s="46">
        <v>61462.400000000001</v>
      </c>
      <c r="H13" s="1">
        <v>890.7</v>
      </c>
      <c r="I13" s="46">
        <v>72415.8</v>
      </c>
      <c r="J13" s="46">
        <v>38415.9</v>
      </c>
      <c r="K13" s="1">
        <v>-118.7</v>
      </c>
      <c r="L13" s="46">
        <v>-1616</v>
      </c>
      <c r="M13" s="46">
        <v>41368.199999999997</v>
      </c>
      <c r="N13" s="46">
        <v>42984.1</v>
      </c>
      <c r="O13" s="46">
        <v>-3368.4</v>
      </c>
      <c r="Q13" s="46">
        <v>9823.7000000000007</v>
      </c>
      <c r="R13" s="46">
        <v>465161.2</v>
      </c>
      <c r="S13" s="46">
        <v>2972.2</v>
      </c>
      <c r="T13" s="46">
        <v>15283.9</v>
      </c>
      <c r="U13" s="46">
        <v>12311.7</v>
      </c>
      <c r="V13" s="46">
        <v>468133.4</v>
      </c>
      <c r="X13" s="46">
        <v>459931.6</v>
      </c>
      <c r="Y13" s="46">
        <v>349460.5</v>
      </c>
      <c r="Z13" s="46">
        <v>110465</v>
      </c>
      <c r="AB13" s="46">
        <v>122446.9</v>
      </c>
      <c r="AD13" s="46">
        <v>448014.9</v>
      </c>
      <c r="AE13" s="46">
        <v>253473.3</v>
      </c>
      <c r="AF13" s="46">
        <v>41019.199999999997</v>
      </c>
      <c r="AG13" s="46">
        <v>42847.4</v>
      </c>
    </row>
    <row r="14" spans="1:33">
      <c r="A14" s="1" t="s">
        <v>37</v>
      </c>
      <c r="B14" s="46">
        <v>458551.1</v>
      </c>
      <c r="C14" s="46">
        <v>264722.8</v>
      </c>
      <c r="D14" s="46">
        <v>260033.8</v>
      </c>
      <c r="E14" s="46">
        <v>223043.4</v>
      </c>
      <c r="F14" s="46">
        <v>22925.4</v>
      </c>
      <c r="G14" s="46">
        <v>60486.8</v>
      </c>
      <c r="H14" s="46">
        <v>2150.4</v>
      </c>
      <c r="I14" s="46">
        <v>73417.399999999994</v>
      </c>
      <c r="J14" s="46">
        <v>41658.300000000003</v>
      </c>
      <c r="K14" s="1">
        <v>-246.8</v>
      </c>
      <c r="L14" s="46">
        <v>-3750.1</v>
      </c>
      <c r="M14" s="46">
        <v>41697.599999999999</v>
      </c>
      <c r="N14" s="46">
        <v>45447.6</v>
      </c>
      <c r="O14" s="46">
        <v>-2813.1</v>
      </c>
      <c r="Q14" s="46">
        <v>10336.200000000001</v>
      </c>
      <c r="R14" s="46">
        <v>468887.3</v>
      </c>
      <c r="S14" s="46">
        <v>4283.5</v>
      </c>
      <c r="T14" s="46">
        <v>19218.099999999999</v>
      </c>
      <c r="U14" s="46">
        <v>14934.6</v>
      </c>
      <c r="V14" s="46">
        <v>473170.7</v>
      </c>
      <c r="X14" s="46">
        <v>464882.3</v>
      </c>
      <c r="Y14" s="46">
        <v>350253.6</v>
      </c>
      <c r="Z14" s="46">
        <v>114700.3</v>
      </c>
      <c r="AB14" s="46">
        <v>123919.8</v>
      </c>
      <c r="AD14" s="46">
        <v>451064.3</v>
      </c>
      <c r="AE14" s="46">
        <v>254332.9</v>
      </c>
      <c r="AF14" s="46">
        <v>41347.800000000003</v>
      </c>
      <c r="AG14" s="46">
        <v>45322.400000000001</v>
      </c>
    </row>
    <row r="15" spans="1:33">
      <c r="A15" s="1" t="s">
        <v>38</v>
      </c>
      <c r="B15" s="46">
        <v>458600</v>
      </c>
      <c r="C15" s="46">
        <v>266676.59999999998</v>
      </c>
      <c r="D15" s="46">
        <v>261964.3</v>
      </c>
      <c r="E15" s="46">
        <v>224768.5</v>
      </c>
      <c r="F15" s="46">
        <v>23527.599999999999</v>
      </c>
      <c r="G15" s="46">
        <v>60546.400000000001</v>
      </c>
      <c r="H15" s="46">
        <v>1263.8</v>
      </c>
      <c r="I15" s="46">
        <v>73684.2</v>
      </c>
      <c r="J15" s="46">
        <v>41732.5</v>
      </c>
      <c r="K15" s="1">
        <v>-146.5</v>
      </c>
      <c r="L15" s="46">
        <v>-5979.3</v>
      </c>
      <c r="M15" s="46">
        <v>41577.9</v>
      </c>
      <c r="N15" s="46">
        <v>47557.2</v>
      </c>
      <c r="O15" s="46">
        <v>-2705.3</v>
      </c>
      <c r="Q15" s="46">
        <v>10810.6</v>
      </c>
      <c r="R15" s="46">
        <v>469410.6</v>
      </c>
      <c r="S15" s="46">
        <v>4752.8</v>
      </c>
      <c r="T15" s="46">
        <v>20184</v>
      </c>
      <c r="U15" s="46">
        <v>15431.2</v>
      </c>
      <c r="V15" s="46">
        <v>474163.4</v>
      </c>
      <c r="X15" s="46">
        <v>466761</v>
      </c>
      <c r="Y15" s="46">
        <v>351747.1</v>
      </c>
      <c r="Z15" s="46">
        <v>115080.3</v>
      </c>
      <c r="AB15" s="46">
        <v>124595</v>
      </c>
      <c r="AD15" s="46">
        <v>451019.9</v>
      </c>
      <c r="AE15" s="46">
        <v>256235.1</v>
      </c>
      <c r="AF15" s="46">
        <v>41227.599999999999</v>
      </c>
      <c r="AG15" s="46">
        <v>47443.3</v>
      </c>
    </row>
    <row r="16" spans="1:33">
      <c r="A16" s="1" t="s">
        <v>40</v>
      </c>
      <c r="B16" s="46">
        <v>462156.3</v>
      </c>
      <c r="C16" s="46">
        <v>268142.8</v>
      </c>
      <c r="D16" s="46">
        <v>263443.3</v>
      </c>
      <c r="E16" s="46">
        <v>226044.9</v>
      </c>
      <c r="F16" s="46">
        <v>24574.400000000001</v>
      </c>
      <c r="G16" s="46">
        <v>58806.7</v>
      </c>
      <c r="H16" s="46">
        <v>1188.9000000000001</v>
      </c>
      <c r="I16" s="46">
        <v>74787.600000000006</v>
      </c>
      <c r="J16" s="46">
        <v>44015.5</v>
      </c>
      <c r="K16" s="1">
        <v>279.5</v>
      </c>
      <c r="L16" s="46">
        <v>-6627.3</v>
      </c>
      <c r="M16" s="46">
        <v>42582.7</v>
      </c>
      <c r="N16" s="46">
        <v>49210.1</v>
      </c>
      <c r="O16" s="46">
        <v>-3011.7</v>
      </c>
      <c r="Q16" s="46">
        <v>10509.5</v>
      </c>
      <c r="R16" s="46">
        <v>472665.8</v>
      </c>
      <c r="S16" s="46">
        <v>4662.3999999999996</v>
      </c>
      <c r="T16" s="46">
        <v>11976.4</v>
      </c>
      <c r="U16" s="46">
        <v>7314</v>
      </c>
      <c r="V16" s="46">
        <v>477328.2</v>
      </c>
      <c r="X16" s="46">
        <v>470723</v>
      </c>
      <c r="Y16" s="46">
        <v>352156.5</v>
      </c>
      <c r="Z16" s="46">
        <v>118683.2</v>
      </c>
      <c r="AB16" s="46">
        <v>125846</v>
      </c>
      <c r="AD16" s="46">
        <v>454477.6</v>
      </c>
      <c r="AE16" s="46">
        <v>257670.3</v>
      </c>
      <c r="AF16" s="46">
        <v>42227</v>
      </c>
      <c r="AG16" s="46">
        <v>49106.8</v>
      </c>
    </row>
    <row r="17" spans="1:33">
      <c r="A17" s="1" t="s">
        <v>36</v>
      </c>
      <c r="B17" s="46">
        <v>466828.2</v>
      </c>
      <c r="C17" s="46">
        <v>268805.90000000002</v>
      </c>
      <c r="D17" s="46">
        <v>264112.7</v>
      </c>
      <c r="E17" s="46">
        <v>226505.7</v>
      </c>
      <c r="F17" s="46">
        <v>25913</v>
      </c>
      <c r="G17" s="46">
        <v>61025</v>
      </c>
      <c r="H17" s="46">
        <v>3570.9</v>
      </c>
      <c r="I17" s="46">
        <v>74684.800000000003</v>
      </c>
      <c r="J17" s="46">
        <v>43302.2</v>
      </c>
      <c r="K17" s="1">
        <v>-172.9</v>
      </c>
      <c r="L17" s="46">
        <v>-8308.4</v>
      </c>
      <c r="M17" s="46">
        <v>42607</v>
      </c>
      <c r="N17" s="46">
        <v>50915.4</v>
      </c>
      <c r="O17" s="46">
        <v>-1992.3</v>
      </c>
      <c r="Q17" s="46">
        <v>9749.4</v>
      </c>
      <c r="R17" s="46">
        <v>476577.6</v>
      </c>
      <c r="S17" s="46">
        <v>5525.5</v>
      </c>
      <c r="T17" s="46">
        <v>12382.3</v>
      </c>
      <c r="U17" s="46">
        <v>6856.8</v>
      </c>
      <c r="V17" s="46">
        <v>482103</v>
      </c>
      <c r="X17" s="46">
        <v>476874.1</v>
      </c>
      <c r="Y17" s="46">
        <v>359286.9</v>
      </c>
      <c r="Z17" s="46">
        <v>117649.4</v>
      </c>
      <c r="AB17" s="46">
        <v>128737.5</v>
      </c>
      <c r="AD17" s="46">
        <v>459123.1</v>
      </c>
      <c r="AE17" s="46">
        <v>258368.7</v>
      </c>
      <c r="AF17" s="46">
        <v>42234.1</v>
      </c>
      <c r="AG17" s="46">
        <v>50832.2</v>
      </c>
    </row>
    <row r="18" spans="1:33">
      <c r="A18" s="1" t="s">
        <v>37</v>
      </c>
      <c r="B18" s="46">
        <v>467031.2</v>
      </c>
      <c r="C18" s="46">
        <v>269653</v>
      </c>
      <c r="D18" s="46">
        <v>264949.5</v>
      </c>
      <c r="E18" s="46">
        <v>227119.3</v>
      </c>
      <c r="F18" s="46">
        <v>26977.8</v>
      </c>
      <c r="G18" s="46">
        <v>62665.2</v>
      </c>
      <c r="H18" s="46">
        <v>1430.8</v>
      </c>
      <c r="I18" s="46">
        <v>74712.3</v>
      </c>
      <c r="J18" s="46">
        <v>41152.699999999997</v>
      </c>
      <c r="K18" s="1">
        <v>-60.5</v>
      </c>
      <c r="L18" s="46">
        <v>-7372.8</v>
      </c>
      <c r="M18" s="46">
        <v>43905.7</v>
      </c>
      <c r="N18" s="46">
        <v>51278.6</v>
      </c>
      <c r="O18" s="46">
        <v>-2127.3000000000002</v>
      </c>
      <c r="Q18" s="46">
        <v>8931.7000000000007</v>
      </c>
      <c r="R18" s="46">
        <v>475962.9</v>
      </c>
      <c r="S18" s="46">
        <v>5588.2</v>
      </c>
      <c r="T18" s="46">
        <v>12187.2</v>
      </c>
      <c r="U18" s="46">
        <v>6599</v>
      </c>
      <c r="V18" s="46">
        <v>481551.2</v>
      </c>
      <c r="X18" s="46">
        <v>476046.3</v>
      </c>
      <c r="Y18" s="46">
        <v>360510.3</v>
      </c>
      <c r="Z18" s="46">
        <v>115559.7</v>
      </c>
      <c r="AB18" s="46">
        <v>129419.1</v>
      </c>
      <c r="AD18" s="46">
        <v>459253.7</v>
      </c>
      <c r="AE18" s="46">
        <v>259134.3</v>
      </c>
      <c r="AF18" s="46">
        <v>43526</v>
      </c>
      <c r="AG18" s="46">
        <v>51197.2</v>
      </c>
    </row>
    <row r="19" spans="1:33">
      <c r="A19" s="1" t="s">
        <v>38</v>
      </c>
      <c r="B19" s="46">
        <v>473993.9</v>
      </c>
      <c r="C19" s="46">
        <v>272478.90000000002</v>
      </c>
      <c r="D19" s="46">
        <v>267791.2</v>
      </c>
      <c r="E19" s="46">
        <v>229722.9</v>
      </c>
      <c r="F19" s="46">
        <v>27617.5</v>
      </c>
      <c r="G19" s="46">
        <v>63326.400000000001</v>
      </c>
      <c r="H19" s="46">
        <v>2863.1</v>
      </c>
      <c r="I19" s="46">
        <v>75824.600000000006</v>
      </c>
      <c r="J19" s="46">
        <v>40073.1</v>
      </c>
      <c r="K19" s="1">
        <v>-120.3</v>
      </c>
      <c r="L19" s="46">
        <v>-6181.3</v>
      </c>
      <c r="M19" s="46">
        <v>45871.9</v>
      </c>
      <c r="N19" s="46">
        <v>52053.2</v>
      </c>
      <c r="O19" s="46">
        <v>-1888.1</v>
      </c>
      <c r="Q19" s="46">
        <v>8442.9</v>
      </c>
      <c r="R19" s="46">
        <v>482436.8</v>
      </c>
      <c r="S19" s="46">
        <v>6014</v>
      </c>
      <c r="T19" s="46">
        <v>12692.5</v>
      </c>
      <c r="U19" s="46">
        <v>6678.5</v>
      </c>
      <c r="V19" s="46">
        <v>488450.8</v>
      </c>
      <c r="X19" s="46">
        <v>481806.5</v>
      </c>
      <c r="Y19" s="46">
        <v>366261</v>
      </c>
      <c r="Z19" s="46">
        <v>115544.1</v>
      </c>
      <c r="AB19" s="46">
        <v>129684.5</v>
      </c>
      <c r="AD19" s="46">
        <v>466115.8</v>
      </c>
      <c r="AE19" s="46">
        <v>261886.9</v>
      </c>
      <c r="AF19" s="46">
        <v>45483.199999999997</v>
      </c>
      <c r="AG19" s="46">
        <v>51976.5</v>
      </c>
    </row>
    <row r="20" spans="1:33">
      <c r="A20" s="1" t="s">
        <v>41</v>
      </c>
      <c r="B20" s="46">
        <v>477564</v>
      </c>
      <c r="C20" s="46">
        <v>278332</v>
      </c>
      <c r="D20" s="46">
        <v>273685.5</v>
      </c>
      <c r="E20" s="46">
        <v>235382.6</v>
      </c>
      <c r="F20" s="46">
        <v>26484.7</v>
      </c>
      <c r="G20" s="46">
        <v>65794.399999999994</v>
      </c>
      <c r="H20" s="1">
        <v>-274.60000000000002</v>
      </c>
      <c r="I20" s="46">
        <v>75540.3</v>
      </c>
      <c r="J20" s="46">
        <v>39206</v>
      </c>
      <c r="K20" s="1">
        <v>-225.9</v>
      </c>
      <c r="L20" s="46">
        <v>-5247</v>
      </c>
      <c r="M20" s="46">
        <v>47214.1</v>
      </c>
      <c r="N20" s="46">
        <v>52461</v>
      </c>
      <c r="O20" s="46">
        <v>-2046</v>
      </c>
      <c r="Q20" s="46">
        <v>7709.3</v>
      </c>
      <c r="R20" s="46">
        <v>485273.3</v>
      </c>
      <c r="S20" s="46">
        <v>6570</v>
      </c>
      <c r="T20" s="46">
        <v>13489</v>
      </c>
      <c r="U20" s="46">
        <v>6919</v>
      </c>
      <c r="V20" s="46">
        <v>491843.3</v>
      </c>
      <c r="X20" s="46">
        <v>484388.2</v>
      </c>
      <c r="Y20" s="46">
        <v>370032.9</v>
      </c>
      <c r="Z20" s="46">
        <v>114333.8</v>
      </c>
      <c r="AB20" s="46">
        <v>130417.1</v>
      </c>
      <c r="AD20" s="46">
        <v>469547.2</v>
      </c>
      <c r="AE20" s="46">
        <v>267613.90000000002</v>
      </c>
      <c r="AF20" s="46">
        <v>46815.7</v>
      </c>
      <c r="AG20" s="46">
        <v>52383.6</v>
      </c>
    </row>
    <row r="21" spans="1:33">
      <c r="A21" s="1" t="s">
        <v>36</v>
      </c>
      <c r="B21" s="46">
        <v>472967.1</v>
      </c>
      <c r="C21" s="46">
        <v>268647.40000000002</v>
      </c>
      <c r="D21" s="46">
        <v>264113.2</v>
      </c>
      <c r="E21" s="46">
        <v>225682.1</v>
      </c>
      <c r="F21" s="46">
        <v>23517.3</v>
      </c>
      <c r="G21" s="46">
        <v>66469.8</v>
      </c>
      <c r="H21" s="46">
        <v>2871.8</v>
      </c>
      <c r="I21" s="46">
        <v>75754.8</v>
      </c>
      <c r="J21" s="46">
        <v>39454.300000000003</v>
      </c>
      <c r="K21" s="1">
        <v>-210.4</v>
      </c>
      <c r="L21" s="46">
        <v>-2390.4</v>
      </c>
      <c r="M21" s="46">
        <v>49191.9</v>
      </c>
      <c r="N21" s="46">
        <v>51582.3</v>
      </c>
      <c r="O21" s="46">
        <v>-1147.5999999999999</v>
      </c>
      <c r="Q21" s="46">
        <v>7912</v>
      </c>
      <c r="R21" s="46">
        <v>480879.1</v>
      </c>
      <c r="S21" s="46">
        <v>6710.7</v>
      </c>
      <c r="T21" s="46">
        <v>13541</v>
      </c>
      <c r="U21" s="46">
        <v>6830.3</v>
      </c>
      <c r="V21" s="46">
        <v>487589.7</v>
      </c>
      <c r="X21" s="46">
        <v>476815.1</v>
      </c>
      <c r="Y21" s="46">
        <v>362024.8</v>
      </c>
      <c r="Z21" s="46">
        <v>114807.8</v>
      </c>
      <c r="AB21" s="46">
        <v>128631.6</v>
      </c>
      <c r="AD21" s="46">
        <v>464995.3</v>
      </c>
      <c r="AE21" s="46">
        <v>258022.5</v>
      </c>
      <c r="AF21" s="46">
        <v>48782.7</v>
      </c>
      <c r="AG21" s="46">
        <v>51489.7</v>
      </c>
    </row>
    <row r="22" spans="1:33">
      <c r="A22" s="1" t="s">
        <v>37</v>
      </c>
      <c r="B22" s="46">
        <v>474949.3</v>
      </c>
      <c r="C22" s="46">
        <v>270873.7</v>
      </c>
      <c r="D22" s="46">
        <v>266432</v>
      </c>
      <c r="E22" s="46">
        <v>227818.8</v>
      </c>
      <c r="F22" s="46">
        <v>21833.9</v>
      </c>
      <c r="G22" s="46">
        <v>67133</v>
      </c>
      <c r="H22" s="46">
        <v>4023.8</v>
      </c>
      <c r="I22" s="46">
        <v>75403.7</v>
      </c>
      <c r="J22" s="46">
        <v>39795</v>
      </c>
      <c r="K22" s="1">
        <v>-22.7</v>
      </c>
      <c r="L22" s="46">
        <v>-3016.9</v>
      </c>
      <c r="M22" s="46">
        <v>48467.8</v>
      </c>
      <c r="N22" s="46">
        <v>51484.7</v>
      </c>
      <c r="O22" s="46">
        <v>-1074.2</v>
      </c>
      <c r="Q22" s="46">
        <v>8092.2</v>
      </c>
      <c r="R22" s="46">
        <v>483041.5</v>
      </c>
      <c r="S22" s="46">
        <v>5735.5</v>
      </c>
      <c r="T22" s="46">
        <v>12649.7</v>
      </c>
      <c r="U22" s="46">
        <v>6914.1</v>
      </c>
      <c r="V22" s="46">
        <v>488777.1</v>
      </c>
      <c r="X22" s="46">
        <v>479512.9</v>
      </c>
      <c r="Y22" s="46">
        <v>364614.3</v>
      </c>
      <c r="Z22" s="46">
        <v>114910.8</v>
      </c>
      <c r="AB22" s="46">
        <v>128094</v>
      </c>
      <c r="AD22" s="46">
        <v>466836.3</v>
      </c>
      <c r="AE22" s="46">
        <v>260176</v>
      </c>
      <c r="AF22" s="46">
        <v>48062.9</v>
      </c>
      <c r="AG22" s="46">
        <v>51391.5</v>
      </c>
    </row>
    <row r="23" spans="1:33">
      <c r="A23" s="1" t="s">
        <v>38</v>
      </c>
      <c r="B23" s="46">
        <v>474522.5</v>
      </c>
      <c r="C23" s="46">
        <v>270564.7</v>
      </c>
      <c r="D23" s="46">
        <v>266049.90000000002</v>
      </c>
      <c r="E23" s="46">
        <v>227272</v>
      </c>
      <c r="F23" s="46">
        <v>20804</v>
      </c>
      <c r="G23" s="46">
        <v>68062.3</v>
      </c>
      <c r="H23" s="46">
        <v>3743.1</v>
      </c>
      <c r="I23" s="46">
        <v>75667.600000000006</v>
      </c>
      <c r="J23" s="46">
        <v>37618</v>
      </c>
      <c r="K23" s="1">
        <v>58</v>
      </c>
      <c r="L23" s="1">
        <v>-926.6</v>
      </c>
      <c r="M23" s="46">
        <v>49549.599999999999</v>
      </c>
      <c r="N23" s="46">
        <v>50476.2</v>
      </c>
      <c r="O23" s="46">
        <v>-1068.4000000000001</v>
      </c>
      <c r="Q23" s="46">
        <v>8925</v>
      </c>
      <c r="R23" s="46">
        <v>483447.6</v>
      </c>
      <c r="S23" s="46">
        <v>7170.9</v>
      </c>
      <c r="T23" s="46">
        <v>14537.4</v>
      </c>
      <c r="U23" s="46">
        <v>7366.5</v>
      </c>
      <c r="V23" s="46">
        <v>490618.4</v>
      </c>
      <c r="X23" s="46">
        <v>477037</v>
      </c>
      <c r="Y23" s="46">
        <v>363988.5</v>
      </c>
      <c r="Z23" s="46">
        <v>113041.9</v>
      </c>
      <c r="AB23" s="46">
        <v>126051.9</v>
      </c>
      <c r="AD23" s="46">
        <v>466335.8</v>
      </c>
      <c r="AE23" s="46">
        <v>259703.8</v>
      </c>
      <c r="AF23" s="46">
        <v>49137.599999999999</v>
      </c>
      <c r="AG23" s="46">
        <v>50380.2</v>
      </c>
    </row>
    <row r="24" spans="1:33">
      <c r="A24" s="1" t="s">
        <v>42</v>
      </c>
      <c r="B24" s="46">
        <v>465555.1</v>
      </c>
      <c r="C24" s="46">
        <v>268517</v>
      </c>
      <c r="D24" s="46">
        <v>263759.3</v>
      </c>
      <c r="E24" s="46">
        <v>224819.1</v>
      </c>
      <c r="F24" s="46">
        <v>20679.099999999999</v>
      </c>
      <c r="G24" s="46">
        <v>65599.100000000006</v>
      </c>
      <c r="H24" s="46">
        <v>3005.1</v>
      </c>
      <c r="I24" s="46">
        <v>75742.8</v>
      </c>
      <c r="J24" s="46">
        <v>35150.5</v>
      </c>
      <c r="K24" s="1">
        <v>-46.1</v>
      </c>
      <c r="L24" s="46">
        <v>-1855</v>
      </c>
      <c r="M24" s="46">
        <v>48124</v>
      </c>
      <c r="N24" s="46">
        <v>49979</v>
      </c>
      <c r="O24" s="46">
        <v>-1237.4000000000001</v>
      </c>
      <c r="Q24" s="46">
        <v>9895.7999999999993</v>
      </c>
      <c r="R24" s="46">
        <v>475451</v>
      </c>
      <c r="S24" s="46">
        <v>6350.7</v>
      </c>
      <c r="T24" s="46">
        <v>13343.3</v>
      </c>
      <c r="U24" s="46">
        <v>6992.6</v>
      </c>
      <c r="V24" s="46">
        <v>481801.6</v>
      </c>
      <c r="X24" s="46">
        <v>468937.9</v>
      </c>
      <c r="Y24" s="46">
        <v>358336.8</v>
      </c>
      <c r="Z24" s="46">
        <v>110586.9</v>
      </c>
      <c r="AB24" s="46">
        <v>121002</v>
      </c>
      <c r="AD24" s="46">
        <v>457320.7</v>
      </c>
      <c r="AE24" s="46">
        <v>257329.5</v>
      </c>
      <c r="AF24" s="46">
        <v>47721.8</v>
      </c>
      <c r="AG24" s="46">
        <v>49882.6</v>
      </c>
    </row>
    <row r="25" spans="1:33">
      <c r="A25" s="1" t="s">
        <v>36</v>
      </c>
      <c r="B25" s="46">
        <v>463063.7</v>
      </c>
      <c r="C25" s="46">
        <v>268084.09999999998</v>
      </c>
      <c r="D25" s="46">
        <v>263049.59999999998</v>
      </c>
      <c r="E25" s="46">
        <v>223948</v>
      </c>
      <c r="F25" s="46">
        <v>20206</v>
      </c>
      <c r="G25" s="46">
        <v>64032.9</v>
      </c>
      <c r="H25" s="46">
        <v>1515.1</v>
      </c>
      <c r="I25" s="46">
        <v>76490.100000000006</v>
      </c>
      <c r="J25" s="46">
        <v>34796.699999999997</v>
      </c>
      <c r="K25" s="1">
        <v>58.3</v>
      </c>
      <c r="L25" s="1">
        <v>-340.6</v>
      </c>
      <c r="M25" s="46">
        <v>47306.2</v>
      </c>
      <c r="N25" s="46">
        <v>47646.8</v>
      </c>
      <c r="O25" s="46">
        <v>-1778.9</v>
      </c>
      <c r="Q25" s="46">
        <v>9743</v>
      </c>
      <c r="R25" s="46">
        <v>472806.7</v>
      </c>
      <c r="S25" s="46">
        <v>6117</v>
      </c>
      <c r="T25" s="46">
        <v>13577.9</v>
      </c>
      <c r="U25" s="46">
        <v>7460.8</v>
      </c>
      <c r="V25" s="46">
        <v>478923.7</v>
      </c>
      <c r="X25" s="46">
        <v>465143.2</v>
      </c>
      <c r="Y25" s="46">
        <v>354101.7</v>
      </c>
      <c r="Z25" s="46">
        <v>111042.5</v>
      </c>
      <c r="AB25" s="46">
        <v>118579.7</v>
      </c>
      <c r="AD25" s="46">
        <v>454686</v>
      </c>
      <c r="AE25" s="46">
        <v>256448.7</v>
      </c>
      <c r="AF25" s="46">
        <v>46918.6</v>
      </c>
      <c r="AG25" s="46">
        <v>47557</v>
      </c>
    </row>
    <row r="26" spans="1:33">
      <c r="A26" s="1" t="s">
        <v>37</v>
      </c>
      <c r="B26" s="46">
        <v>464426.1</v>
      </c>
      <c r="C26" s="46">
        <v>271432.2</v>
      </c>
      <c r="D26" s="46">
        <v>266197</v>
      </c>
      <c r="E26" s="46">
        <v>226901.4</v>
      </c>
      <c r="F26" s="46">
        <v>19642.8</v>
      </c>
      <c r="G26" s="46">
        <v>62806.5</v>
      </c>
      <c r="H26" s="1">
        <v>127.9</v>
      </c>
      <c r="I26" s="46">
        <v>76645.3</v>
      </c>
      <c r="J26" s="46">
        <v>36514.6</v>
      </c>
      <c r="K26" s="1">
        <v>-188.8</v>
      </c>
      <c r="L26" s="1">
        <v>-573</v>
      </c>
      <c r="M26" s="46">
        <v>47354.5</v>
      </c>
      <c r="N26" s="46">
        <v>47927.6</v>
      </c>
      <c r="O26" s="46">
        <v>-1981.3</v>
      </c>
      <c r="Q26" s="46">
        <v>9553.9</v>
      </c>
      <c r="R26" s="46">
        <v>473980</v>
      </c>
      <c r="S26" s="46">
        <v>6763.3</v>
      </c>
      <c r="T26" s="46">
        <v>13611.4</v>
      </c>
      <c r="U26" s="46">
        <v>6848.2</v>
      </c>
      <c r="V26" s="46">
        <v>480743.3</v>
      </c>
      <c r="X26" s="46">
        <v>466738</v>
      </c>
      <c r="Y26" s="46">
        <v>353995.4</v>
      </c>
      <c r="Z26" s="46">
        <v>112760.1</v>
      </c>
      <c r="AB26" s="46">
        <v>118405.3</v>
      </c>
      <c r="AD26" s="46">
        <v>456019.5</v>
      </c>
      <c r="AE26" s="46">
        <v>259538.8</v>
      </c>
      <c r="AF26" s="46">
        <v>46966.2</v>
      </c>
      <c r="AG26" s="46">
        <v>47837.9</v>
      </c>
    </row>
    <row r="27" spans="1:33">
      <c r="A27" s="1" t="s">
        <v>38</v>
      </c>
      <c r="B27" s="46">
        <v>466958.4</v>
      </c>
      <c r="C27" s="46">
        <v>272244.8</v>
      </c>
      <c r="D27" s="46">
        <v>266872.59999999998</v>
      </c>
      <c r="E27" s="46">
        <v>227401.1</v>
      </c>
      <c r="F27" s="46">
        <v>18944.099999999999</v>
      </c>
      <c r="G27" s="46">
        <v>58966.6</v>
      </c>
      <c r="H27" s="46">
        <v>1819.2</v>
      </c>
      <c r="I27" s="46">
        <v>77264</v>
      </c>
      <c r="J27" s="46">
        <v>40605.199999999997</v>
      </c>
      <c r="K27" s="1">
        <v>-364.8</v>
      </c>
      <c r="L27" s="1">
        <v>-174.6</v>
      </c>
      <c r="M27" s="46">
        <v>46466.1</v>
      </c>
      <c r="N27" s="46">
        <v>46640.7</v>
      </c>
      <c r="O27" s="46">
        <v>-2346.1</v>
      </c>
      <c r="Q27" s="46">
        <v>10131</v>
      </c>
      <c r="R27" s="46">
        <v>477089.4</v>
      </c>
      <c r="S27" s="46">
        <v>6673.7</v>
      </c>
      <c r="T27" s="46">
        <v>12144.7</v>
      </c>
      <c r="U27" s="46">
        <v>5470.9</v>
      </c>
      <c r="V27" s="46">
        <v>483763.1</v>
      </c>
      <c r="X27" s="46">
        <v>469116.3</v>
      </c>
      <c r="Y27" s="46">
        <v>351826.9</v>
      </c>
      <c r="Z27" s="46">
        <v>117354.3</v>
      </c>
      <c r="AB27" s="46">
        <v>117652.2</v>
      </c>
      <c r="AD27" s="46">
        <v>458548.6</v>
      </c>
      <c r="AE27" s="46">
        <v>260209</v>
      </c>
      <c r="AF27" s="46">
        <v>46084.5</v>
      </c>
      <c r="AG27" s="46">
        <v>46549.9</v>
      </c>
    </row>
    <row r="28" spans="1:33">
      <c r="A28" s="1" t="s">
        <v>43</v>
      </c>
      <c r="B28" s="46">
        <v>462977.1</v>
      </c>
      <c r="C28" s="46">
        <v>271928.7</v>
      </c>
      <c r="D28" s="46">
        <v>266480.5</v>
      </c>
      <c r="E28" s="46">
        <v>226781.6</v>
      </c>
      <c r="F28" s="46">
        <v>18839.400000000001</v>
      </c>
      <c r="G28" s="46">
        <v>60654.5</v>
      </c>
      <c r="H28" s="46">
        <v>-3515.5</v>
      </c>
      <c r="I28" s="46">
        <v>78268.899999999994</v>
      </c>
      <c r="J28" s="46">
        <v>40679.1</v>
      </c>
      <c r="K28" s="1">
        <v>-292.89999999999998</v>
      </c>
      <c r="L28" s="46">
        <v>-1240.4000000000001</v>
      </c>
      <c r="M28" s="46">
        <v>46536.9</v>
      </c>
      <c r="N28" s="46">
        <v>47777.3</v>
      </c>
      <c r="O28" s="46">
        <v>-2344.6999999999998</v>
      </c>
      <c r="Q28" s="46">
        <v>10681.2</v>
      </c>
      <c r="R28" s="46">
        <v>473658.3</v>
      </c>
      <c r="S28" s="46">
        <v>5840.7</v>
      </c>
      <c r="T28" s="46">
        <v>11510.3</v>
      </c>
      <c r="U28" s="46">
        <v>5669.5</v>
      </c>
      <c r="V28" s="46">
        <v>479499</v>
      </c>
      <c r="X28" s="46">
        <v>465990</v>
      </c>
      <c r="Y28" s="46">
        <v>347620.3</v>
      </c>
      <c r="Z28" s="46">
        <v>118461.3</v>
      </c>
      <c r="AB28" s="46">
        <v>119385.4</v>
      </c>
      <c r="AD28" s="46">
        <v>454472.7</v>
      </c>
      <c r="AE28" s="46">
        <v>259719.6</v>
      </c>
      <c r="AF28" s="46">
        <v>46153.5</v>
      </c>
      <c r="AG28" s="46">
        <v>47684.9</v>
      </c>
    </row>
    <row r="29" spans="1:33">
      <c r="A29" s="1" t="s">
        <v>36</v>
      </c>
      <c r="B29" s="46">
        <v>464831.2</v>
      </c>
      <c r="C29" s="46">
        <v>273185.90000000002</v>
      </c>
      <c r="D29" s="46">
        <v>267579.5</v>
      </c>
      <c r="E29" s="46">
        <v>227624.2</v>
      </c>
      <c r="F29" s="46">
        <v>20269.5</v>
      </c>
      <c r="G29" s="46">
        <v>59787.5</v>
      </c>
      <c r="H29" s="46">
        <v>-3229.5</v>
      </c>
      <c r="I29" s="46">
        <v>79148.899999999994</v>
      </c>
      <c r="J29" s="46">
        <v>39999.9</v>
      </c>
      <c r="K29" s="1">
        <v>-119.8</v>
      </c>
      <c r="L29" s="46">
        <v>-1781.9</v>
      </c>
      <c r="M29" s="46">
        <v>47021.5</v>
      </c>
      <c r="N29" s="46">
        <v>48803.4</v>
      </c>
      <c r="O29" s="46">
        <v>-2429.3000000000002</v>
      </c>
      <c r="Q29" s="46">
        <v>9921.5</v>
      </c>
      <c r="R29" s="46">
        <v>474752.6</v>
      </c>
      <c r="S29" s="46">
        <v>6222.9</v>
      </c>
      <c r="T29" s="46">
        <v>11028.8</v>
      </c>
      <c r="U29" s="46">
        <v>4805.8999999999996</v>
      </c>
      <c r="V29" s="46">
        <v>480975.6</v>
      </c>
      <c r="X29" s="46">
        <v>468289.3</v>
      </c>
      <c r="Y29" s="46">
        <v>349615.2</v>
      </c>
      <c r="Z29" s="46">
        <v>118763.8</v>
      </c>
      <c r="AB29" s="46">
        <v>119159.5</v>
      </c>
      <c r="AD29" s="46">
        <v>456267.9</v>
      </c>
      <c r="AE29" s="46">
        <v>260632.4</v>
      </c>
      <c r="AF29" s="46">
        <v>46680.4</v>
      </c>
      <c r="AG29" s="46">
        <v>48735</v>
      </c>
    </row>
    <row r="30" spans="1:33">
      <c r="A30" s="1" t="s">
        <v>37</v>
      </c>
      <c r="B30" s="46">
        <v>464033.7</v>
      </c>
      <c r="C30" s="46">
        <v>273894.90000000002</v>
      </c>
      <c r="D30" s="46">
        <v>268109.5</v>
      </c>
      <c r="E30" s="46">
        <v>227900.79999999999</v>
      </c>
      <c r="F30" s="46">
        <v>20634.5</v>
      </c>
      <c r="G30" s="46">
        <v>61478.2</v>
      </c>
      <c r="H30" s="46">
        <v>-4209.2</v>
      </c>
      <c r="I30" s="46">
        <v>79793.3</v>
      </c>
      <c r="J30" s="46">
        <v>35827.9</v>
      </c>
      <c r="K30" s="1">
        <v>-68.8</v>
      </c>
      <c r="L30" s="46">
        <v>-1348.2</v>
      </c>
      <c r="M30" s="46">
        <v>48986.9</v>
      </c>
      <c r="N30" s="46">
        <v>50335.1</v>
      </c>
      <c r="O30" s="46">
        <v>-1968.9</v>
      </c>
      <c r="Q30" s="46">
        <v>9001.7999999999993</v>
      </c>
      <c r="R30" s="46">
        <v>473035.4</v>
      </c>
      <c r="S30" s="46">
        <v>6126.8</v>
      </c>
      <c r="T30" s="46">
        <v>10479.6</v>
      </c>
      <c r="U30" s="46">
        <v>4352.8</v>
      </c>
      <c r="V30" s="46">
        <v>479162.2</v>
      </c>
      <c r="X30" s="46">
        <v>466704.5</v>
      </c>
      <c r="Y30" s="46">
        <v>351453.9</v>
      </c>
      <c r="Z30" s="46">
        <v>115301.6</v>
      </c>
      <c r="AB30" s="46">
        <v>117294.9</v>
      </c>
      <c r="AD30" s="46">
        <v>455475.8</v>
      </c>
      <c r="AE30" s="46">
        <v>261086.8</v>
      </c>
      <c r="AF30" s="46">
        <v>48637.9</v>
      </c>
      <c r="AG30" s="46">
        <v>50266.8</v>
      </c>
    </row>
    <row r="31" spans="1:33">
      <c r="A31" s="1" t="s">
        <v>38</v>
      </c>
      <c r="B31" s="46">
        <v>466515.8</v>
      </c>
      <c r="C31" s="46">
        <v>274594.90000000002</v>
      </c>
      <c r="D31" s="46">
        <v>268844.5</v>
      </c>
      <c r="E31" s="46">
        <v>228389.6</v>
      </c>
      <c r="F31" s="46">
        <v>19604.8</v>
      </c>
      <c r="G31" s="46">
        <v>61137.3</v>
      </c>
      <c r="H31" s="46">
        <v>-3719</v>
      </c>
      <c r="I31" s="46">
        <v>80167.600000000006</v>
      </c>
      <c r="J31" s="46">
        <v>38246.199999999997</v>
      </c>
      <c r="K31" s="1">
        <v>-288</v>
      </c>
      <c r="L31" s="46">
        <v>-1490.2</v>
      </c>
      <c r="M31" s="46">
        <v>49979.5</v>
      </c>
      <c r="N31" s="46">
        <v>51469.7</v>
      </c>
      <c r="O31" s="46">
        <v>-1737.7</v>
      </c>
      <c r="Q31" s="46">
        <v>9679.5</v>
      </c>
      <c r="R31" s="46">
        <v>476195.4</v>
      </c>
      <c r="S31" s="46">
        <v>5795.6</v>
      </c>
      <c r="T31" s="46">
        <v>10050.299999999999</v>
      </c>
      <c r="U31" s="46">
        <v>4254.7</v>
      </c>
      <c r="V31" s="46">
        <v>481991</v>
      </c>
      <c r="X31" s="46">
        <v>469180.2</v>
      </c>
      <c r="Y31" s="46">
        <v>351319.8</v>
      </c>
      <c r="Z31" s="46">
        <v>117937.3</v>
      </c>
      <c r="AB31" s="46">
        <v>118285</v>
      </c>
      <c r="AD31" s="46">
        <v>457866</v>
      </c>
      <c r="AE31" s="46">
        <v>261773.5</v>
      </c>
      <c r="AF31" s="46">
        <v>49628.7</v>
      </c>
      <c r="AG31" s="46">
        <v>51402.7</v>
      </c>
    </row>
    <row r="32" spans="1:33">
      <c r="A32" s="1" t="s">
        <v>44</v>
      </c>
      <c r="B32" s="46">
        <v>474198.7</v>
      </c>
      <c r="C32" s="46">
        <v>275179.2</v>
      </c>
      <c r="D32" s="46">
        <v>269689.40000000002</v>
      </c>
      <c r="E32" s="46">
        <v>228983.7</v>
      </c>
      <c r="F32" s="46">
        <v>19837.599999999999</v>
      </c>
      <c r="G32" s="46">
        <v>64860.1</v>
      </c>
      <c r="H32" s="46">
        <v>-1589.4</v>
      </c>
      <c r="I32" s="46">
        <v>81180.3</v>
      </c>
      <c r="J32" s="46">
        <v>35563.5</v>
      </c>
      <c r="K32" s="1">
        <v>121.4</v>
      </c>
      <c r="L32" s="1">
        <v>622.20000000000005</v>
      </c>
      <c r="M32" s="46">
        <v>52611.4</v>
      </c>
      <c r="N32" s="46">
        <v>51989.2</v>
      </c>
      <c r="O32" s="46">
        <v>-1576.2</v>
      </c>
      <c r="Q32" s="46">
        <v>8340.9</v>
      </c>
      <c r="R32" s="46">
        <v>482539.6</v>
      </c>
      <c r="S32" s="46">
        <v>5750.2</v>
      </c>
      <c r="T32" s="46">
        <v>10571.7</v>
      </c>
      <c r="U32" s="46">
        <v>4821.5</v>
      </c>
      <c r="V32" s="46">
        <v>488289.8</v>
      </c>
      <c r="X32" s="46">
        <v>474821.5</v>
      </c>
      <c r="Y32" s="46">
        <v>358267</v>
      </c>
      <c r="Z32" s="46">
        <v>116573.1</v>
      </c>
      <c r="AB32" s="46">
        <v>119825.4</v>
      </c>
      <c r="AD32" s="46">
        <v>465394.3</v>
      </c>
      <c r="AE32" s="46">
        <v>262527.5</v>
      </c>
      <c r="AF32" s="46">
        <v>52255.7</v>
      </c>
      <c r="AG32" s="46">
        <v>51924.9</v>
      </c>
    </row>
    <row r="33" spans="1:33">
      <c r="A33" s="1" t="s">
        <v>36</v>
      </c>
      <c r="B33" s="46">
        <v>475075.2</v>
      </c>
      <c r="C33" s="46">
        <v>273990.5</v>
      </c>
      <c r="D33" s="46">
        <v>268854.59999999998</v>
      </c>
      <c r="E33" s="46">
        <v>227901.9</v>
      </c>
      <c r="F33" s="46">
        <v>20251.2</v>
      </c>
      <c r="G33" s="46">
        <v>62245.3</v>
      </c>
      <c r="H33" s="46">
        <v>1112.5</v>
      </c>
      <c r="I33" s="46">
        <v>82756</v>
      </c>
      <c r="J33" s="46">
        <v>35952.699999999997</v>
      </c>
      <c r="K33" s="1">
        <v>-10.7</v>
      </c>
      <c r="L33" s="1">
        <v>20.399999999999999</v>
      </c>
      <c r="M33" s="46">
        <v>54244.1</v>
      </c>
      <c r="N33" s="46">
        <v>54223.7</v>
      </c>
      <c r="O33" s="46">
        <v>-1242.5999999999999</v>
      </c>
      <c r="Q33" s="46">
        <v>8788.7000000000007</v>
      </c>
      <c r="R33" s="46">
        <v>483864</v>
      </c>
      <c r="S33" s="46">
        <v>6044.6</v>
      </c>
      <c r="T33" s="46">
        <v>10541.7</v>
      </c>
      <c r="U33" s="46">
        <v>4497.1000000000004</v>
      </c>
      <c r="V33" s="46">
        <v>489908.6</v>
      </c>
      <c r="X33" s="46">
        <v>475918.2</v>
      </c>
      <c r="Y33" s="46">
        <v>357516.9</v>
      </c>
      <c r="Z33" s="46">
        <v>118453</v>
      </c>
      <c r="AB33" s="46">
        <v>117860.7</v>
      </c>
      <c r="AD33" s="46">
        <v>466220.1</v>
      </c>
      <c r="AE33" s="46">
        <v>261683.8</v>
      </c>
      <c r="AF33" s="46">
        <v>53924.9</v>
      </c>
      <c r="AG33" s="46">
        <v>54180.6</v>
      </c>
    </row>
    <row r="34" spans="1:33">
      <c r="A34" s="1" t="s">
        <v>37</v>
      </c>
      <c r="B34" s="46">
        <v>473690.1</v>
      </c>
      <c r="C34" s="46">
        <v>273119.40000000002</v>
      </c>
      <c r="D34" s="46">
        <v>268237.2</v>
      </c>
      <c r="E34" s="46">
        <v>227031.6</v>
      </c>
      <c r="F34" s="46">
        <v>19743.8</v>
      </c>
      <c r="G34" s="46">
        <v>64598.1</v>
      </c>
      <c r="H34" s="46">
        <v>-1003.6</v>
      </c>
      <c r="I34" s="46">
        <v>83533.600000000006</v>
      </c>
      <c r="J34" s="46">
        <v>35078.400000000001</v>
      </c>
      <c r="K34" s="1">
        <v>-56.2</v>
      </c>
      <c r="L34" s="1">
        <v>-462.3</v>
      </c>
      <c r="M34" s="46">
        <v>55151.9</v>
      </c>
      <c r="N34" s="46">
        <v>55614.2</v>
      </c>
      <c r="O34" s="1">
        <v>-861</v>
      </c>
      <c r="Q34" s="46">
        <v>8239.5</v>
      </c>
      <c r="R34" s="46">
        <v>481929.6</v>
      </c>
      <c r="S34" s="46">
        <v>6131.9</v>
      </c>
      <c r="T34" s="46">
        <v>11003.7</v>
      </c>
      <c r="U34" s="46">
        <v>4871.7</v>
      </c>
      <c r="V34" s="46">
        <v>488061.5</v>
      </c>
      <c r="X34" s="46">
        <v>474739.4</v>
      </c>
      <c r="Y34" s="46">
        <v>356456</v>
      </c>
      <c r="Z34" s="46">
        <v>118338.8</v>
      </c>
      <c r="AB34" s="46">
        <v>118999.6</v>
      </c>
      <c r="AD34" s="46">
        <v>464749.8</v>
      </c>
      <c r="AE34" s="46">
        <v>261223.9</v>
      </c>
      <c r="AF34" s="46">
        <v>54831.9</v>
      </c>
      <c r="AG34" s="46">
        <v>55574.6</v>
      </c>
    </row>
    <row r="35" spans="1:33">
      <c r="A35" s="1" t="s">
        <v>38</v>
      </c>
      <c r="B35" s="46">
        <v>477094.40000000002</v>
      </c>
      <c r="C35" s="46">
        <v>275204.3</v>
      </c>
      <c r="D35" s="46">
        <v>270351</v>
      </c>
      <c r="E35" s="46">
        <v>228879.7</v>
      </c>
      <c r="F35" s="46">
        <v>20246.900000000001</v>
      </c>
      <c r="G35" s="46">
        <v>66885.600000000006</v>
      </c>
      <c r="H35" s="1">
        <v>-223.6</v>
      </c>
      <c r="I35" s="46">
        <v>84409</v>
      </c>
      <c r="J35" s="46">
        <v>33934.1</v>
      </c>
      <c r="K35" s="1">
        <v>5</v>
      </c>
      <c r="L35" s="46">
        <v>-2924.5</v>
      </c>
      <c r="M35" s="46">
        <v>54805.2</v>
      </c>
      <c r="N35" s="46">
        <v>57729.7</v>
      </c>
      <c r="O35" s="1">
        <v>-442.3</v>
      </c>
      <c r="Q35" s="46">
        <v>8827.7999999999993</v>
      </c>
      <c r="R35" s="46">
        <v>485922.2</v>
      </c>
      <c r="S35" s="46">
        <v>6884.7</v>
      </c>
      <c r="T35" s="46">
        <v>12192.9</v>
      </c>
      <c r="U35" s="46">
        <v>5308.2</v>
      </c>
      <c r="V35" s="46">
        <v>492806.9</v>
      </c>
      <c r="X35" s="46">
        <v>480318.5</v>
      </c>
      <c r="Y35" s="46">
        <v>362218.9</v>
      </c>
      <c r="Z35" s="46">
        <v>118122.9</v>
      </c>
      <c r="AB35" s="46">
        <v>120756.2</v>
      </c>
      <c r="AD35" s="46">
        <v>467940.3</v>
      </c>
      <c r="AE35" s="46">
        <v>263544.09999999998</v>
      </c>
      <c r="AF35" s="46">
        <v>54487.5</v>
      </c>
      <c r="AG35" s="46">
        <v>57694</v>
      </c>
    </row>
    <row r="36" spans="1:33">
      <c r="A36" s="1" t="s">
        <v>45</v>
      </c>
      <c r="B36" s="46">
        <v>480183.4</v>
      </c>
      <c r="C36" s="46">
        <v>277683.40000000002</v>
      </c>
      <c r="D36" s="46">
        <v>272647.3</v>
      </c>
      <c r="E36" s="46">
        <v>230924.79999999999</v>
      </c>
      <c r="F36" s="46">
        <v>20092</v>
      </c>
      <c r="G36" s="46">
        <v>65872.600000000006</v>
      </c>
      <c r="H36" s="46">
        <v>1698.6</v>
      </c>
      <c r="I36" s="46">
        <v>84929.7</v>
      </c>
      <c r="J36" s="46">
        <v>35441.699999999997</v>
      </c>
      <c r="K36" s="1">
        <v>-58.2</v>
      </c>
      <c r="L36" s="46">
        <v>-4962.2</v>
      </c>
      <c r="M36" s="46">
        <v>52746.8</v>
      </c>
      <c r="N36" s="46">
        <v>57709</v>
      </c>
      <c r="O36" s="1">
        <v>-514.20000000000005</v>
      </c>
      <c r="Q36" s="46">
        <v>8738.2999999999993</v>
      </c>
      <c r="R36" s="46">
        <v>488921.7</v>
      </c>
      <c r="S36" s="46">
        <v>7477.9</v>
      </c>
      <c r="T36" s="46">
        <v>12823.8</v>
      </c>
      <c r="U36" s="46">
        <v>5345.9</v>
      </c>
      <c r="V36" s="46">
        <v>496399.6</v>
      </c>
      <c r="X36" s="46">
        <v>485455.2</v>
      </c>
      <c r="Y36" s="46">
        <v>365407.3</v>
      </c>
      <c r="Z36" s="46">
        <v>120086.6</v>
      </c>
      <c r="AB36" s="46">
        <v>120996</v>
      </c>
      <c r="AD36" s="46">
        <v>470835.9</v>
      </c>
      <c r="AE36" s="46">
        <v>266015.5</v>
      </c>
      <c r="AF36" s="46">
        <v>52433.4</v>
      </c>
      <c r="AG36" s="46">
        <v>57675.9</v>
      </c>
    </row>
    <row r="37" spans="1:33">
      <c r="A37" s="1" t="s">
        <v>36</v>
      </c>
      <c r="B37" s="46">
        <v>479275.1</v>
      </c>
      <c r="C37" s="46">
        <v>279568.8</v>
      </c>
      <c r="D37" s="46">
        <v>274306</v>
      </c>
      <c r="E37" s="46">
        <v>232347.1</v>
      </c>
      <c r="F37" s="46">
        <v>18728.2</v>
      </c>
      <c r="G37" s="46">
        <v>65376.6</v>
      </c>
      <c r="H37" s="46">
        <v>1955.9</v>
      </c>
      <c r="I37" s="46">
        <v>86375.7</v>
      </c>
      <c r="J37" s="46">
        <v>33495.300000000003</v>
      </c>
      <c r="K37" s="1">
        <v>-278.8</v>
      </c>
      <c r="L37" s="46">
        <v>-5341</v>
      </c>
      <c r="M37" s="46">
        <v>50830.1</v>
      </c>
      <c r="N37" s="46">
        <v>56171.1</v>
      </c>
      <c r="O37" s="1">
        <v>-605.70000000000005</v>
      </c>
      <c r="Q37" s="46">
        <v>7789.5</v>
      </c>
      <c r="R37" s="46">
        <v>487064.6</v>
      </c>
      <c r="S37" s="46">
        <v>7641.6</v>
      </c>
      <c r="T37" s="46">
        <v>13206.8</v>
      </c>
      <c r="U37" s="46">
        <v>5565.2</v>
      </c>
      <c r="V37" s="46">
        <v>494706.1</v>
      </c>
      <c r="X37" s="46">
        <v>485122.7</v>
      </c>
      <c r="Y37" s="46">
        <v>365710.6</v>
      </c>
      <c r="Z37" s="46">
        <v>119440.1</v>
      </c>
      <c r="AB37" s="46">
        <v>117334.3</v>
      </c>
      <c r="AD37" s="46">
        <v>469757.1</v>
      </c>
      <c r="AE37" s="46">
        <v>267843.90000000002</v>
      </c>
      <c r="AF37" s="46">
        <v>50509.9</v>
      </c>
      <c r="AG37" s="46">
        <v>56104.800000000003</v>
      </c>
    </row>
    <row r="38" spans="1:33">
      <c r="A38" s="1" t="s">
        <v>37</v>
      </c>
      <c r="B38" s="46">
        <v>473973.8</v>
      </c>
      <c r="C38" s="46">
        <v>278443.3</v>
      </c>
      <c r="D38" s="46">
        <v>273045.3</v>
      </c>
      <c r="E38" s="46">
        <v>230850.8</v>
      </c>
      <c r="F38" s="46">
        <v>18623.099999999999</v>
      </c>
      <c r="G38" s="46">
        <v>64847.7</v>
      </c>
      <c r="H38" s="46">
        <v>-1746.2</v>
      </c>
      <c r="I38" s="46">
        <v>86650.7</v>
      </c>
      <c r="J38" s="46">
        <v>33336</v>
      </c>
      <c r="K38" s="1">
        <v>-293.5</v>
      </c>
      <c r="L38" s="46">
        <v>-5067.8999999999996</v>
      </c>
      <c r="M38" s="46">
        <v>49645.7</v>
      </c>
      <c r="N38" s="46">
        <v>54713.599999999999</v>
      </c>
      <c r="O38" s="1">
        <v>-819.5</v>
      </c>
      <c r="Q38" s="46">
        <v>7735.1</v>
      </c>
      <c r="R38" s="46">
        <v>481708.9</v>
      </c>
      <c r="S38" s="46">
        <v>8081.1</v>
      </c>
      <c r="T38" s="46">
        <v>13238.3</v>
      </c>
      <c r="U38" s="46">
        <v>5157.2</v>
      </c>
      <c r="V38" s="46">
        <v>489790</v>
      </c>
      <c r="X38" s="46">
        <v>479670.4</v>
      </c>
      <c r="Y38" s="46">
        <v>360177.3</v>
      </c>
      <c r="Z38" s="46">
        <v>119547.8</v>
      </c>
      <c r="AB38" s="46">
        <v>116534.6</v>
      </c>
      <c r="AD38" s="46">
        <v>464321.1</v>
      </c>
      <c r="AE38" s="46">
        <v>266683</v>
      </c>
      <c r="AF38" s="46">
        <v>49327.4</v>
      </c>
      <c r="AG38" s="46">
        <v>54644.5</v>
      </c>
    </row>
    <row r="39" spans="1:33">
      <c r="A39" s="1" t="s">
        <v>38</v>
      </c>
      <c r="B39" s="46">
        <v>473367.2</v>
      </c>
      <c r="C39" s="46">
        <v>279804.59999999998</v>
      </c>
      <c r="D39" s="46">
        <v>274379.90000000002</v>
      </c>
      <c r="E39" s="46">
        <v>231950.7</v>
      </c>
      <c r="F39" s="46">
        <v>18684.8</v>
      </c>
      <c r="G39" s="46">
        <v>61177.2</v>
      </c>
      <c r="H39" s="1">
        <v>-801.4</v>
      </c>
      <c r="I39" s="46">
        <v>87759.5</v>
      </c>
      <c r="J39" s="46">
        <v>32478.5</v>
      </c>
      <c r="K39" s="1">
        <v>10.199999999999999</v>
      </c>
      <c r="L39" s="46">
        <v>-4441.3999999999996</v>
      </c>
      <c r="M39" s="46">
        <v>48639.5</v>
      </c>
      <c r="N39" s="46">
        <v>53080.9</v>
      </c>
      <c r="O39" s="46">
        <v>-1304.8</v>
      </c>
      <c r="Q39" s="46">
        <v>9096.7999999999993</v>
      </c>
      <c r="R39" s="46">
        <v>482464</v>
      </c>
      <c r="S39" s="46">
        <v>9261.2000000000007</v>
      </c>
      <c r="T39" s="46">
        <v>13951.1</v>
      </c>
      <c r="U39" s="46">
        <v>4689.8999999999996</v>
      </c>
      <c r="V39" s="46">
        <v>491725.2</v>
      </c>
      <c r="X39" s="46">
        <v>478674.2</v>
      </c>
      <c r="Y39" s="46">
        <v>358705.8</v>
      </c>
      <c r="Z39" s="46">
        <v>120035</v>
      </c>
      <c r="AB39" s="46">
        <v>111974.5</v>
      </c>
      <c r="AD39" s="46">
        <v>463554.7</v>
      </c>
      <c r="AE39" s="46">
        <v>268015.59999999998</v>
      </c>
      <c r="AF39" s="46">
        <v>48322</v>
      </c>
      <c r="AG39" s="46">
        <v>53007.3</v>
      </c>
    </row>
    <row r="40" spans="1:33">
      <c r="A40" s="1" t="s">
        <v>46</v>
      </c>
      <c r="B40" s="46">
        <v>472362.1</v>
      </c>
      <c r="C40" s="46">
        <v>279800.5</v>
      </c>
      <c r="D40" s="46">
        <v>274460.90000000002</v>
      </c>
      <c r="E40" s="46">
        <v>231793.1</v>
      </c>
      <c r="F40" s="46">
        <v>18448.099999999999</v>
      </c>
      <c r="G40" s="46">
        <v>60551.4</v>
      </c>
      <c r="H40" s="46">
        <v>-3278.7</v>
      </c>
      <c r="I40" s="46">
        <v>87948.2</v>
      </c>
      <c r="J40" s="46">
        <v>32578.1</v>
      </c>
      <c r="K40" s="1">
        <v>-147.6</v>
      </c>
      <c r="L40" s="46">
        <v>-2394.4</v>
      </c>
      <c r="M40" s="46">
        <v>51097.1</v>
      </c>
      <c r="N40" s="46">
        <v>53491.6</v>
      </c>
      <c r="O40" s="46">
        <v>-1143.5</v>
      </c>
      <c r="Q40" s="46">
        <v>8812.7000000000007</v>
      </c>
      <c r="R40" s="46">
        <v>481174.8</v>
      </c>
      <c r="S40" s="46">
        <v>8380.5</v>
      </c>
      <c r="T40" s="46">
        <v>12812.2</v>
      </c>
      <c r="U40" s="46">
        <v>4431.6000000000004</v>
      </c>
      <c r="V40" s="46">
        <v>489555.3</v>
      </c>
      <c r="X40" s="46">
        <v>475528.3</v>
      </c>
      <c r="Y40" s="46">
        <v>355388.3</v>
      </c>
      <c r="Z40" s="46">
        <v>120215.9</v>
      </c>
      <c r="AB40" s="46">
        <v>111204.7</v>
      </c>
      <c r="AD40" s="46">
        <v>462392.9</v>
      </c>
      <c r="AE40" s="46">
        <v>268083.5</v>
      </c>
      <c r="AF40" s="46">
        <v>50773.3</v>
      </c>
      <c r="AG40" s="46">
        <v>53416</v>
      </c>
    </row>
    <row r="41" spans="1:33">
      <c r="A41" s="1" t="s">
        <v>36</v>
      </c>
      <c r="B41" s="46">
        <v>477313.8</v>
      </c>
      <c r="C41" s="46">
        <v>281835.7</v>
      </c>
      <c r="D41" s="46">
        <v>276647.3</v>
      </c>
      <c r="E41" s="46">
        <v>233750.1</v>
      </c>
      <c r="F41" s="46">
        <v>18557.099999999999</v>
      </c>
      <c r="G41" s="46">
        <v>59959.4</v>
      </c>
      <c r="H41" s="46">
        <v>-2398.8000000000002</v>
      </c>
      <c r="I41" s="46">
        <v>88579.5</v>
      </c>
      <c r="J41" s="46">
        <v>32173.3</v>
      </c>
      <c r="K41" s="1">
        <v>-50.4</v>
      </c>
      <c r="L41" s="1">
        <v>-302.10000000000002</v>
      </c>
      <c r="M41" s="46">
        <v>54558.3</v>
      </c>
      <c r="N41" s="46">
        <v>54860.4</v>
      </c>
      <c r="O41" s="46">
        <v>-1039.5999999999999</v>
      </c>
      <c r="Q41" s="46">
        <v>8003.2</v>
      </c>
      <c r="R41" s="46">
        <v>485317</v>
      </c>
      <c r="S41" s="46">
        <v>8115.7</v>
      </c>
      <c r="T41" s="46">
        <v>12644.8</v>
      </c>
      <c r="U41" s="46">
        <v>4529.1000000000004</v>
      </c>
      <c r="V41" s="46">
        <v>493432.8</v>
      </c>
      <c r="X41" s="46">
        <v>478263.1</v>
      </c>
      <c r="Y41" s="46">
        <v>357801.2</v>
      </c>
      <c r="Z41" s="46">
        <v>120531.2</v>
      </c>
      <c r="AB41" s="46">
        <v>110313.1</v>
      </c>
      <c r="AD41" s="46">
        <v>467156.9</v>
      </c>
      <c r="AE41" s="46">
        <v>270306.8</v>
      </c>
      <c r="AF41" s="46">
        <v>54209.1</v>
      </c>
      <c r="AG41" s="46">
        <v>55019.8</v>
      </c>
    </row>
    <row r="42" spans="1:33">
      <c r="A42" s="1" t="s">
        <v>37</v>
      </c>
      <c r="B42" s="46">
        <v>480359.8</v>
      </c>
      <c r="C42" s="46">
        <v>283687.3</v>
      </c>
      <c r="D42" s="46">
        <v>278600.59999999998</v>
      </c>
      <c r="E42" s="46">
        <v>235488.7</v>
      </c>
      <c r="F42" s="46">
        <v>18405</v>
      </c>
      <c r="G42" s="46">
        <v>61559.6</v>
      </c>
      <c r="H42" s="46">
        <v>-2038.8</v>
      </c>
      <c r="I42" s="46">
        <v>89151.5</v>
      </c>
      <c r="J42" s="46">
        <v>31916.400000000001</v>
      </c>
      <c r="K42" s="1">
        <v>-53.3</v>
      </c>
      <c r="L42" s="46">
        <v>-1501.4</v>
      </c>
      <c r="M42" s="46">
        <v>55031</v>
      </c>
      <c r="N42" s="46">
        <v>56532.4</v>
      </c>
      <c r="O42" s="1">
        <v>-766.6</v>
      </c>
      <c r="Q42" s="46">
        <v>7868.1</v>
      </c>
      <c r="R42" s="46">
        <v>488227.9</v>
      </c>
      <c r="S42" s="46">
        <v>7761.4</v>
      </c>
      <c r="T42" s="46">
        <v>12513.3</v>
      </c>
      <c r="U42" s="46">
        <v>4751.8999999999996</v>
      </c>
      <c r="V42" s="46">
        <v>495989.2</v>
      </c>
      <c r="X42" s="46">
        <v>482322.8</v>
      </c>
      <c r="Y42" s="46">
        <v>361525.6</v>
      </c>
      <c r="Z42" s="46">
        <v>120857.9</v>
      </c>
      <c r="AB42" s="46">
        <v>111572.2</v>
      </c>
      <c r="AD42" s="46">
        <v>470201.59999999998</v>
      </c>
      <c r="AE42" s="46">
        <v>272253.2</v>
      </c>
      <c r="AF42" s="46">
        <v>54680.4</v>
      </c>
      <c r="AG42" s="46">
        <v>56694</v>
      </c>
    </row>
    <row r="43" spans="1:33">
      <c r="A43" s="1" t="s">
        <v>38</v>
      </c>
      <c r="B43" s="46">
        <v>482165.6</v>
      </c>
      <c r="C43" s="46">
        <v>283009.59999999998</v>
      </c>
      <c r="D43" s="46">
        <v>277888</v>
      </c>
      <c r="E43" s="46">
        <v>234555.1</v>
      </c>
      <c r="F43" s="46">
        <v>18058.7</v>
      </c>
      <c r="G43" s="46">
        <v>62197.9</v>
      </c>
      <c r="H43" s="1">
        <v>-44.2</v>
      </c>
      <c r="I43" s="46">
        <v>89033.7</v>
      </c>
      <c r="J43" s="46">
        <v>31266.5</v>
      </c>
      <c r="K43" s="1">
        <v>-201.1</v>
      </c>
      <c r="L43" s="1">
        <v>-598.1</v>
      </c>
      <c r="M43" s="46">
        <v>56834.2</v>
      </c>
      <c r="N43" s="46">
        <v>57432.3</v>
      </c>
      <c r="O43" s="1">
        <v>-557.4</v>
      </c>
      <c r="Q43" s="46">
        <v>7969.1</v>
      </c>
      <c r="R43" s="46">
        <v>490134.7</v>
      </c>
      <c r="S43" s="46">
        <v>7005.8</v>
      </c>
      <c r="T43" s="46">
        <v>11661.8</v>
      </c>
      <c r="U43" s="46">
        <v>4656</v>
      </c>
      <c r="V43" s="46">
        <v>497140.5</v>
      </c>
      <c r="X43" s="46">
        <v>483121.5</v>
      </c>
      <c r="Y43" s="46">
        <v>363170.4</v>
      </c>
      <c r="Z43" s="46">
        <v>119999.5</v>
      </c>
      <c r="AB43" s="46">
        <v>111276.5</v>
      </c>
      <c r="AD43" s="46">
        <v>471940.8</v>
      </c>
      <c r="AE43" s="46">
        <v>271479.40000000002</v>
      </c>
      <c r="AF43" s="46">
        <v>56480.9</v>
      </c>
      <c r="AG43" s="46">
        <v>57593.5</v>
      </c>
    </row>
    <row r="44" spans="1:33">
      <c r="A44" s="1" t="s">
        <v>47</v>
      </c>
      <c r="B44" s="46">
        <v>479468.79999999999</v>
      </c>
      <c r="C44" s="46">
        <v>281810.2</v>
      </c>
      <c r="D44" s="46">
        <v>276518.5</v>
      </c>
      <c r="E44" s="46">
        <v>232956.1</v>
      </c>
      <c r="F44" s="46">
        <v>17890.099999999999</v>
      </c>
      <c r="G44" s="46">
        <v>62299.8</v>
      </c>
      <c r="H44" s="1">
        <v>-932.6</v>
      </c>
      <c r="I44" s="46">
        <v>89294.1</v>
      </c>
      <c r="J44" s="46">
        <v>29969.3</v>
      </c>
      <c r="K44" s="1">
        <v>-106.4</v>
      </c>
      <c r="L44" s="1">
        <v>-331.8</v>
      </c>
      <c r="M44" s="46">
        <v>57566.8</v>
      </c>
      <c r="N44" s="46">
        <v>57898.6</v>
      </c>
      <c r="O44" s="1">
        <v>-424</v>
      </c>
      <c r="Q44" s="46">
        <v>6345.5</v>
      </c>
      <c r="R44" s="46">
        <v>485814.3</v>
      </c>
      <c r="S44" s="46">
        <v>7680.1</v>
      </c>
      <c r="T44" s="46">
        <v>12026.4</v>
      </c>
      <c r="U44" s="46">
        <v>4346.3999999999996</v>
      </c>
      <c r="V44" s="46">
        <v>493494.3</v>
      </c>
      <c r="X44" s="46">
        <v>480047.1</v>
      </c>
      <c r="Y44" s="46">
        <v>361023.6</v>
      </c>
      <c r="Z44" s="46">
        <v>119074.3</v>
      </c>
      <c r="AB44" s="46">
        <v>109967.9</v>
      </c>
      <c r="AD44" s="46">
        <v>469148.6</v>
      </c>
      <c r="AE44" s="46">
        <v>270070.59999999998</v>
      </c>
      <c r="AF44" s="46">
        <v>57212.7</v>
      </c>
      <c r="AG44" s="46">
        <v>58057.5</v>
      </c>
    </row>
    <row r="45" spans="1:33">
      <c r="A45" s="1" t="s">
        <v>36</v>
      </c>
      <c r="B45" s="46">
        <v>485540.4</v>
      </c>
      <c r="C45" s="46">
        <v>283332.8</v>
      </c>
      <c r="D45" s="46">
        <v>277834.2</v>
      </c>
      <c r="E45" s="46">
        <v>234044.5</v>
      </c>
      <c r="F45" s="46">
        <v>18034.599999999999</v>
      </c>
      <c r="G45" s="46">
        <v>64163.6</v>
      </c>
      <c r="H45" s="1">
        <v>-855.2</v>
      </c>
      <c r="I45" s="46">
        <v>90404.5</v>
      </c>
      <c r="J45" s="46">
        <v>29898.2</v>
      </c>
      <c r="K45" s="1">
        <v>46.1</v>
      </c>
      <c r="L45" s="46">
        <v>1238</v>
      </c>
      <c r="M45" s="46">
        <v>57765.3</v>
      </c>
      <c r="N45" s="46">
        <v>56527.3</v>
      </c>
      <c r="O45" s="1">
        <v>-722</v>
      </c>
      <c r="Q45" s="46">
        <v>7437.7</v>
      </c>
      <c r="R45" s="46">
        <v>492978</v>
      </c>
      <c r="S45" s="46">
        <v>7950.5</v>
      </c>
      <c r="T45" s="46">
        <v>11993.3</v>
      </c>
      <c r="U45" s="46">
        <v>4042.7</v>
      </c>
      <c r="V45" s="46">
        <v>500928.5</v>
      </c>
      <c r="X45" s="46">
        <v>484841</v>
      </c>
      <c r="Y45" s="46">
        <v>364657.3</v>
      </c>
      <c r="Z45" s="46">
        <v>120237.3</v>
      </c>
      <c r="AB45" s="46">
        <v>111945.5</v>
      </c>
      <c r="AD45" s="46">
        <v>475449.3</v>
      </c>
      <c r="AE45" s="46">
        <v>271373</v>
      </c>
      <c r="AF45" s="46">
        <v>57433.3</v>
      </c>
      <c r="AG45" s="46">
        <v>56387.1</v>
      </c>
    </row>
    <row r="46" spans="1:33">
      <c r="A46" s="1" t="s">
        <v>37</v>
      </c>
      <c r="B46" s="46">
        <v>487539.20000000001</v>
      </c>
      <c r="C46" s="46">
        <v>282989.2</v>
      </c>
      <c r="D46" s="46">
        <v>277344.40000000002</v>
      </c>
      <c r="E46" s="46">
        <v>233288</v>
      </c>
      <c r="F46" s="46">
        <v>18495.400000000001</v>
      </c>
      <c r="G46" s="46">
        <v>63473.9</v>
      </c>
      <c r="H46" s="46">
        <v>1353.7</v>
      </c>
      <c r="I46" s="46">
        <v>90675.5</v>
      </c>
      <c r="J46" s="46">
        <v>29067.3</v>
      </c>
      <c r="K46" s="1">
        <v>-144.19999999999999</v>
      </c>
      <c r="L46" s="46">
        <v>2204.1</v>
      </c>
      <c r="M46" s="46">
        <v>59930.3</v>
      </c>
      <c r="N46" s="46">
        <v>57726.2</v>
      </c>
      <c r="O46" s="1">
        <v>-575.6</v>
      </c>
      <c r="Q46" s="46">
        <v>7232</v>
      </c>
      <c r="R46" s="46">
        <v>494771.20000000001</v>
      </c>
      <c r="S46" s="46">
        <v>9235.5</v>
      </c>
      <c r="T46" s="46">
        <v>13293.2</v>
      </c>
      <c r="U46" s="46">
        <v>4057.7</v>
      </c>
      <c r="V46" s="46">
        <v>504006.8</v>
      </c>
      <c r="X46" s="46">
        <v>485745</v>
      </c>
      <c r="Y46" s="46">
        <v>366232</v>
      </c>
      <c r="Z46" s="46">
        <v>119560.5</v>
      </c>
      <c r="AB46" s="46">
        <v>110872.5</v>
      </c>
      <c r="AD46" s="46">
        <v>477534.2</v>
      </c>
      <c r="AE46" s="46">
        <v>270940.7</v>
      </c>
      <c r="AF46" s="46">
        <v>59597.9</v>
      </c>
      <c r="AG46" s="46">
        <v>57595.8</v>
      </c>
    </row>
    <row r="47" spans="1:33">
      <c r="A47" s="1" t="s">
        <v>38</v>
      </c>
      <c r="B47" s="46">
        <v>492594.3</v>
      </c>
      <c r="C47" s="46">
        <v>286137.40000000002</v>
      </c>
      <c r="D47" s="46">
        <v>280434.7</v>
      </c>
      <c r="E47" s="46">
        <v>236202</v>
      </c>
      <c r="F47" s="46">
        <v>18045</v>
      </c>
      <c r="G47" s="46">
        <v>66817.899999999994</v>
      </c>
      <c r="H47" s="1">
        <v>-504.7</v>
      </c>
      <c r="I47" s="46">
        <v>91019.8</v>
      </c>
      <c r="J47" s="46">
        <v>28085.599999999999</v>
      </c>
      <c r="K47" s="1">
        <v>-490.5</v>
      </c>
      <c r="L47" s="46">
        <v>3737.9</v>
      </c>
      <c r="M47" s="46">
        <v>62810.3</v>
      </c>
      <c r="N47" s="46">
        <v>59072.4</v>
      </c>
      <c r="O47" s="1">
        <v>-254</v>
      </c>
      <c r="Q47" s="46">
        <v>7216.2</v>
      </c>
      <c r="R47" s="46">
        <v>499810.5</v>
      </c>
      <c r="S47" s="46">
        <v>7800.9</v>
      </c>
      <c r="T47" s="46">
        <v>11760.5</v>
      </c>
      <c r="U47" s="46">
        <v>3959.6</v>
      </c>
      <c r="V47" s="46">
        <v>507611.4</v>
      </c>
      <c r="X47" s="46">
        <v>489170.8</v>
      </c>
      <c r="Y47" s="46">
        <v>370510.6</v>
      </c>
      <c r="Z47" s="46">
        <v>118693.7</v>
      </c>
      <c r="AB47" s="46">
        <v>112913.7</v>
      </c>
      <c r="AD47" s="46">
        <v>482621.7</v>
      </c>
      <c r="AE47" s="46">
        <v>274058.40000000002</v>
      </c>
      <c r="AF47" s="46">
        <v>62477.1</v>
      </c>
      <c r="AG47" s="46">
        <v>58959</v>
      </c>
    </row>
    <row r="48" spans="1:33">
      <c r="A48" s="1" t="s">
        <v>48</v>
      </c>
      <c r="B48" s="46">
        <v>497224.1</v>
      </c>
      <c r="C48" s="46">
        <v>287260.3</v>
      </c>
      <c r="D48" s="46">
        <v>281595.3</v>
      </c>
      <c r="E48" s="46">
        <v>237135</v>
      </c>
      <c r="F48" s="46">
        <v>18142.099999999999</v>
      </c>
      <c r="G48" s="46">
        <v>64068.800000000003</v>
      </c>
      <c r="H48" s="46">
        <v>2422.9</v>
      </c>
      <c r="I48" s="46">
        <v>91580.6</v>
      </c>
      <c r="J48" s="46">
        <v>29038.799999999999</v>
      </c>
      <c r="K48" s="1">
        <v>-410.3</v>
      </c>
      <c r="L48" s="46">
        <v>5388.6</v>
      </c>
      <c r="M48" s="46">
        <v>65984.5</v>
      </c>
      <c r="N48" s="46">
        <v>60595.9</v>
      </c>
      <c r="O48" s="1">
        <v>-267.7</v>
      </c>
      <c r="Q48" s="46">
        <v>6020.9</v>
      </c>
      <c r="R48" s="46">
        <v>503245</v>
      </c>
      <c r="S48" s="46">
        <v>8729.6</v>
      </c>
      <c r="T48" s="46">
        <v>12916.7</v>
      </c>
      <c r="U48" s="46">
        <v>4187.1000000000004</v>
      </c>
      <c r="V48" s="46">
        <v>511974.6</v>
      </c>
      <c r="X48" s="46">
        <v>492090</v>
      </c>
      <c r="Y48" s="46">
        <v>371883.8</v>
      </c>
      <c r="Z48" s="46">
        <v>120245.7</v>
      </c>
      <c r="AB48" s="46">
        <v>111135.2</v>
      </c>
      <c r="AD48" s="46">
        <v>487223.4</v>
      </c>
      <c r="AE48" s="46">
        <v>275269.8</v>
      </c>
      <c r="AF48" s="46">
        <v>65651.5</v>
      </c>
      <c r="AG48" s="46">
        <v>60502.3</v>
      </c>
    </row>
    <row r="49" spans="1:33">
      <c r="A49" s="1" t="s">
        <v>36</v>
      </c>
      <c r="B49" s="46">
        <v>497606</v>
      </c>
      <c r="C49" s="46">
        <v>287076.09999999998</v>
      </c>
      <c r="D49" s="46">
        <v>281468.90000000002</v>
      </c>
      <c r="E49" s="46">
        <v>236791.1</v>
      </c>
      <c r="F49" s="46">
        <v>18530.3</v>
      </c>
      <c r="G49" s="46">
        <v>66188.7</v>
      </c>
      <c r="H49" s="46">
        <v>1349.2</v>
      </c>
      <c r="I49" s="46">
        <v>91522.4</v>
      </c>
      <c r="J49" s="46">
        <v>26805.5</v>
      </c>
      <c r="K49" s="1">
        <v>-76.400000000000006</v>
      </c>
      <c r="L49" s="46">
        <v>6440.4</v>
      </c>
      <c r="M49" s="46">
        <v>68020.800000000003</v>
      </c>
      <c r="N49" s="46">
        <v>61580.4</v>
      </c>
      <c r="O49" s="1">
        <v>-230.2</v>
      </c>
      <c r="Q49" s="46">
        <v>4616.7</v>
      </c>
      <c r="R49" s="46">
        <v>502222.7</v>
      </c>
      <c r="S49" s="46">
        <v>9194.7000000000007</v>
      </c>
      <c r="T49" s="46">
        <v>13526.1</v>
      </c>
      <c r="U49" s="46">
        <v>4331.3</v>
      </c>
      <c r="V49" s="46">
        <v>511417.5</v>
      </c>
      <c r="X49" s="46">
        <v>491353.9</v>
      </c>
      <c r="Y49" s="46">
        <v>373128.5</v>
      </c>
      <c r="Z49" s="46">
        <v>118245.3</v>
      </c>
      <c r="AB49" s="46">
        <v>111474.1</v>
      </c>
      <c r="AD49" s="46">
        <v>487714.7</v>
      </c>
      <c r="AE49" s="46">
        <v>275189.5</v>
      </c>
      <c r="AF49" s="46">
        <v>67793.399999999994</v>
      </c>
      <c r="AG49" s="46">
        <v>61507.9</v>
      </c>
    </row>
    <row r="50" spans="1:33">
      <c r="A50" s="1" t="s">
        <v>37</v>
      </c>
      <c r="B50" s="46">
        <v>498287.6</v>
      </c>
      <c r="C50" s="46">
        <v>287282</v>
      </c>
      <c r="D50" s="46">
        <v>281693</v>
      </c>
      <c r="E50" s="46">
        <v>236790.3</v>
      </c>
      <c r="F50" s="46">
        <v>18597.3</v>
      </c>
      <c r="G50" s="46">
        <v>66834.3</v>
      </c>
      <c r="H50" s="46">
        <v>2061.9</v>
      </c>
      <c r="I50" s="46">
        <v>91948.5</v>
      </c>
      <c r="J50" s="46">
        <v>26235.599999999999</v>
      </c>
      <c r="K50" s="1">
        <v>-62.3</v>
      </c>
      <c r="L50" s="46">
        <v>5477.5</v>
      </c>
      <c r="M50" s="46">
        <v>68366.8</v>
      </c>
      <c r="N50" s="46">
        <v>62889.4</v>
      </c>
      <c r="O50" s="1">
        <v>-87.1</v>
      </c>
      <c r="Q50" s="46">
        <v>4476</v>
      </c>
      <c r="R50" s="46">
        <v>502763.6</v>
      </c>
      <c r="S50" s="46">
        <v>9825</v>
      </c>
      <c r="T50" s="46">
        <v>14397.9</v>
      </c>
      <c r="U50" s="46">
        <v>4572.8999999999996</v>
      </c>
      <c r="V50" s="46">
        <v>512588.6</v>
      </c>
      <c r="X50" s="46">
        <v>492867</v>
      </c>
      <c r="Y50" s="46">
        <v>374759.2</v>
      </c>
      <c r="Z50" s="46">
        <v>118122.2</v>
      </c>
      <c r="AB50" s="46">
        <v>111627.1</v>
      </c>
      <c r="AD50" s="46">
        <v>488454.3</v>
      </c>
      <c r="AE50" s="46">
        <v>275444</v>
      </c>
      <c r="AF50" s="46">
        <v>68139.7</v>
      </c>
      <c r="AG50" s="46">
        <v>62824.4</v>
      </c>
    </row>
    <row r="51" spans="1:33">
      <c r="A51" s="1" t="s">
        <v>38</v>
      </c>
      <c r="B51" s="46">
        <v>496978.2</v>
      </c>
      <c r="C51" s="46">
        <v>285631.40000000002</v>
      </c>
      <c r="D51" s="46">
        <v>280020.5</v>
      </c>
      <c r="E51" s="46">
        <v>234899.5</v>
      </c>
      <c r="F51" s="46">
        <v>18472.2</v>
      </c>
      <c r="G51" s="46">
        <v>68254.2</v>
      </c>
      <c r="H51" s="46">
        <v>2431.1999999999998</v>
      </c>
      <c r="I51" s="46">
        <v>91799.8</v>
      </c>
      <c r="J51" s="46">
        <v>25615.3</v>
      </c>
      <c r="K51" s="1">
        <v>52.9</v>
      </c>
      <c r="L51" s="46">
        <v>4618.8999999999996</v>
      </c>
      <c r="M51" s="46">
        <v>69141.7</v>
      </c>
      <c r="N51" s="46">
        <v>64522.8</v>
      </c>
      <c r="O51" s="1">
        <v>102.3</v>
      </c>
      <c r="Q51" s="46">
        <v>4606.5</v>
      </c>
      <c r="R51" s="46">
        <v>501584.7</v>
      </c>
      <c r="S51" s="46">
        <v>9990.7999999999993</v>
      </c>
      <c r="T51" s="46">
        <v>14881.8</v>
      </c>
      <c r="U51" s="46">
        <v>4891</v>
      </c>
      <c r="V51" s="46">
        <v>511575.5</v>
      </c>
      <c r="X51" s="46">
        <v>492225.9</v>
      </c>
      <c r="Y51" s="46">
        <v>374785.5</v>
      </c>
      <c r="Z51" s="46">
        <v>117450.2</v>
      </c>
      <c r="AB51" s="46">
        <v>112329.60000000001</v>
      </c>
      <c r="AD51" s="46">
        <v>487121.9</v>
      </c>
      <c r="AE51" s="46">
        <v>273751.8</v>
      </c>
      <c r="AF51" s="46">
        <v>68915.7</v>
      </c>
      <c r="AG51" s="46">
        <v>64458.8</v>
      </c>
    </row>
    <row r="52" spans="1:33">
      <c r="A52" s="1" t="s">
        <v>49</v>
      </c>
      <c r="B52" s="46">
        <v>498019.5</v>
      </c>
      <c r="C52" s="46">
        <v>288520.2</v>
      </c>
      <c r="D52" s="46">
        <v>282845.7</v>
      </c>
      <c r="E52" s="46">
        <v>237527.3</v>
      </c>
      <c r="F52" s="46">
        <v>18235.599999999999</v>
      </c>
      <c r="G52" s="46">
        <v>68818.5</v>
      </c>
      <c r="H52" s="1">
        <v>-102.2</v>
      </c>
      <c r="I52" s="46">
        <v>92620</v>
      </c>
      <c r="J52" s="46">
        <v>24966.7</v>
      </c>
      <c r="K52" s="1">
        <v>114.2</v>
      </c>
      <c r="L52" s="46">
        <v>4861.8999999999996</v>
      </c>
      <c r="M52" s="46">
        <v>68322.5</v>
      </c>
      <c r="N52" s="46">
        <v>63460.6</v>
      </c>
      <c r="O52" s="1">
        <v>-15.3</v>
      </c>
      <c r="Q52" s="46">
        <v>3198.9</v>
      </c>
      <c r="R52" s="46">
        <v>501218.4</v>
      </c>
      <c r="S52" s="46">
        <v>10092.4</v>
      </c>
      <c r="T52" s="46">
        <v>15590.8</v>
      </c>
      <c r="U52" s="46">
        <v>5498.4</v>
      </c>
      <c r="V52" s="46">
        <v>511310.8</v>
      </c>
      <c r="X52" s="46">
        <v>493143.4</v>
      </c>
      <c r="Y52" s="46">
        <v>375475.9</v>
      </c>
      <c r="Z52" s="46">
        <v>117678.7</v>
      </c>
      <c r="AB52" s="46">
        <v>112011.8</v>
      </c>
      <c r="AD52" s="46">
        <v>487638.5</v>
      </c>
      <c r="AE52" s="46">
        <v>276093.5</v>
      </c>
      <c r="AF52" s="46">
        <v>68094.7</v>
      </c>
      <c r="AG52" s="46">
        <v>63390.400000000001</v>
      </c>
    </row>
    <row r="53" spans="1:33">
      <c r="A53" s="1" t="s">
        <v>36</v>
      </c>
      <c r="B53" s="46">
        <v>504571.8</v>
      </c>
      <c r="C53" s="46">
        <v>290483.20000000001</v>
      </c>
      <c r="D53" s="46">
        <v>284732.5</v>
      </c>
      <c r="E53" s="46">
        <v>239206.9</v>
      </c>
      <c r="F53" s="46">
        <v>17945.2</v>
      </c>
      <c r="G53" s="46">
        <v>70949.2</v>
      </c>
      <c r="H53" s="46">
        <v>2217.9</v>
      </c>
      <c r="I53" s="46">
        <v>92333.2</v>
      </c>
      <c r="J53" s="46">
        <v>23997.9</v>
      </c>
      <c r="K53" s="1">
        <v>-28.5</v>
      </c>
      <c r="L53" s="46">
        <v>6700.2</v>
      </c>
      <c r="M53" s="46">
        <v>71033.399999999994</v>
      </c>
      <c r="N53" s="46">
        <v>64333.3</v>
      </c>
      <c r="O53" s="1">
        <v>-26.5</v>
      </c>
      <c r="Q53" s="1">
        <v>699</v>
      </c>
      <c r="R53" s="46">
        <v>505270.8</v>
      </c>
      <c r="S53" s="46">
        <v>11347.5</v>
      </c>
      <c r="T53" s="46">
        <v>17084.400000000001</v>
      </c>
      <c r="U53" s="46">
        <v>5736.9</v>
      </c>
      <c r="V53" s="46">
        <v>516618.4</v>
      </c>
      <c r="X53" s="46">
        <v>497918.2</v>
      </c>
      <c r="Y53" s="46">
        <v>381596.3</v>
      </c>
      <c r="Z53" s="46">
        <v>116316.8</v>
      </c>
      <c r="AB53" s="46">
        <v>112902.6</v>
      </c>
      <c r="AD53" s="46">
        <v>494196.3</v>
      </c>
      <c r="AE53" s="46">
        <v>277958.7</v>
      </c>
      <c r="AF53" s="46">
        <v>70830.5</v>
      </c>
      <c r="AG53" s="46">
        <v>64263.199999999997</v>
      </c>
    </row>
    <row r="54" spans="1:33">
      <c r="A54" s="1" t="s">
        <v>37</v>
      </c>
      <c r="B54" s="46">
        <v>506344.2</v>
      </c>
      <c r="C54" s="46">
        <v>292328.8</v>
      </c>
      <c r="D54" s="46">
        <v>286513.90000000002</v>
      </c>
      <c r="E54" s="46">
        <v>240761.1</v>
      </c>
      <c r="F54" s="46">
        <v>18342.900000000001</v>
      </c>
      <c r="G54" s="46">
        <v>71488.800000000003</v>
      </c>
      <c r="H54" s="1">
        <v>501.9</v>
      </c>
      <c r="I54" s="46">
        <v>92237.1</v>
      </c>
      <c r="J54" s="46">
        <v>24488.3</v>
      </c>
      <c r="K54" s="1">
        <v>13.6</v>
      </c>
      <c r="L54" s="46">
        <v>6872</v>
      </c>
      <c r="M54" s="46">
        <v>73236.7</v>
      </c>
      <c r="N54" s="46">
        <v>66364.7</v>
      </c>
      <c r="O54" s="1">
        <v>70.8</v>
      </c>
      <c r="Q54" s="1">
        <v>-985.9</v>
      </c>
      <c r="R54" s="46">
        <v>505358.2</v>
      </c>
      <c r="S54" s="46">
        <v>12698.5</v>
      </c>
      <c r="T54" s="46">
        <v>18051.5</v>
      </c>
      <c r="U54" s="46">
        <v>5353</v>
      </c>
      <c r="V54" s="46">
        <v>518056.7</v>
      </c>
      <c r="X54" s="46">
        <v>499403.6</v>
      </c>
      <c r="Y54" s="46">
        <v>382662.40000000002</v>
      </c>
      <c r="Z54" s="46">
        <v>116738</v>
      </c>
      <c r="AB54" s="46">
        <v>114321.4</v>
      </c>
      <c r="AD54" s="46">
        <v>495970.4</v>
      </c>
      <c r="AE54" s="46">
        <v>279704</v>
      </c>
      <c r="AF54" s="46">
        <v>73033.600000000006</v>
      </c>
      <c r="AG54" s="46">
        <v>66291.199999999997</v>
      </c>
    </row>
    <row r="55" spans="1:33">
      <c r="A55" s="1" t="s">
        <v>38</v>
      </c>
      <c r="B55" s="46">
        <v>507232.7</v>
      </c>
      <c r="C55" s="46">
        <v>293421.8</v>
      </c>
      <c r="D55" s="46">
        <v>287565.40000000002</v>
      </c>
      <c r="E55" s="46">
        <v>241587.9</v>
      </c>
      <c r="F55" s="46">
        <v>18568.8</v>
      </c>
      <c r="G55" s="46">
        <v>69352.3</v>
      </c>
      <c r="H55" s="1">
        <v>74.599999999999994</v>
      </c>
      <c r="I55" s="46">
        <v>92525.9</v>
      </c>
      <c r="J55" s="46">
        <v>23606.7</v>
      </c>
      <c r="K55" s="1">
        <v>-3.4</v>
      </c>
      <c r="L55" s="46">
        <v>9714.9</v>
      </c>
      <c r="M55" s="46">
        <v>75714</v>
      </c>
      <c r="N55" s="46">
        <v>65999.199999999997</v>
      </c>
      <c r="O55" s="1">
        <v>-28.9</v>
      </c>
      <c r="Q55" s="46">
        <v>-2699.6</v>
      </c>
      <c r="R55" s="46">
        <v>504533.1</v>
      </c>
      <c r="S55" s="46">
        <v>13583.4</v>
      </c>
      <c r="T55" s="46">
        <v>19845.900000000001</v>
      </c>
      <c r="U55" s="46">
        <v>6262.5</v>
      </c>
      <c r="V55" s="46">
        <v>518116.5</v>
      </c>
      <c r="X55" s="46">
        <v>497554</v>
      </c>
      <c r="Y55" s="46">
        <v>381413</v>
      </c>
      <c r="Z55" s="46">
        <v>116138.1</v>
      </c>
      <c r="AB55" s="46">
        <v>111525.2</v>
      </c>
      <c r="AD55" s="46">
        <v>496689.4</v>
      </c>
      <c r="AE55" s="46">
        <v>280667.3</v>
      </c>
      <c r="AF55" s="46">
        <v>75511</v>
      </c>
      <c r="AG55" s="46">
        <v>65926.8</v>
      </c>
    </row>
    <row r="56" spans="1:33">
      <c r="A56" s="1" t="s">
        <v>50</v>
      </c>
      <c r="B56" s="46">
        <v>509451.8</v>
      </c>
      <c r="C56" s="46">
        <v>294065.7</v>
      </c>
      <c r="D56" s="46">
        <v>288195.7</v>
      </c>
      <c r="E56" s="46">
        <v>241998.9</v>
      </c>
      <c r="F56" s="46">
        <v>18451.400000000001</v>
      </c>
      <c r="G56" s="46">
        <v>70400.3</v>
      </c>
      <c r="H56" s="1">
        <v>54.5</v>
      </c>
      <c r="I56" s="46">
        <v>92152.6</v>
      </c>
      <c r="J56" s="46">
        <v>24280.1</v>
      </c>
      <c r="K56" s="1">
        <v>40.299999999999997</v>
      </c>
      <c r="L56" s="46">
        <v>10030.9</v>
      </c>
      <c r="M56" s="46">
        <v>77139</v>
      </c>
      <c r="N56" s="46">
        <v>67108.100000000006</v>
      </c>
      <c r="O56" s="1">
        <v>-24.1</v>
      </c>
      <c r="Q56" s="46">
        <v>-4739.5</v>
      </c>
      <c r="R56" s="46">
        <v>504712.3</v>
      </c>
      <c r="S56" s="46">
        <v>14867.8</v>
      </c>
      <c r="T56" s="46">
        <v>21401.4</v>
      </c>
      <c r="U56" s="46">
        <v>6533.6</v>
      </c>
      <c r="V56" s="46">
        <v>519580.1</v>
      </c>
      <c r="X56" s="46">
        <v>499446.9</v>
      </c>
      <c r="Y56" s="46">
        <v>382967</v>
      </c>
      <c r="Z56" s="46">
        <v>116478.5</v>
      </c>
      <c r="AB56" s="46">
        <v>113131.7</v>
      </c>
      <c r="AD56" s="46">
        <v>498790</v>
      </c>
      <c r="AE56" s="46">
        <v>281252.90000000002</v>
      </c>
      <c r="AF56" s="46">
        <v>76935.600000000006</v>
      </c>
      <c r="AG56" s="46">
        <v>67038.8</v>
      </c>
    </row>
    <row r="57" spans="1:33">
      <c r="A57" s="1" t="s">
        <v>36</v>
      </c>
      <c r="B57" s="46">
        <v>511637.3</v>
      </c>
      <c r="C57" s="46">
        <v>295069.2</v>
      </c>
      <c r="D57" s="46">
        <v>289150.7</v>
      </c>
      <c r="E57" s="46">
        <v>242730.3</v>
      </c>
      <c r="F57" s="46">
        <v>18246.7</v>
      </c>
      <c r="G57" s="46">
        <v>72770.600000000006</v>
      </c>
      <c r="H57" s="1">
        <v>-736.6</v>
      </c>
      <c r="I57" s="46">
        <v>92624.6</v>
      </c>
      <c r="J57" s="46">
        <v>23361.1</v>
      </c>
      <c r="K57" s="1">
        <v>-18.5</v>
      </c>
      <c r="L57" s="46">
        <v>10333.299999999999</v>
      </c>
      <c r="M57" s="46">
        <v>78626.399999999994</v>
      </c>
      <c r="N57" s="46">
        <v>68293.100000000006</v>
      </c>
      <c r="O57" s="1">
        <v>-13</v>
      </c>
      <c r="Q57" s="46">
        <v>-4908.5</v>
      </c>
      <c r="R57" s="46">
        <v>506728.8</v>
      </c>
      <c r="S57" s="46">
        <v>13699.7</v>
      </c>
      <c r="T57" s="46">
        <v>20940.400000000001</v>
      </c>
      <c r="U57" s="46">
        <v>7240.7</v>
      </c>
      <c r="V57" s="46">
        <v>520428.5</v>
      </c>
      <c r="X57" s="46">
        <v>501316</v>
      </c>
      <c r="Y57" s="46">
        <v>385346.9</v>
      </c>
      <c r="Z57" s="46">
        <v>115969</v>
      </c>
      <c r="AB57" s="46">
        <v>114379.3</v>
      </c>
      <c r="AD57" s="46">
        <v>501087.7</v>
      </c>
      <c r="AE57" s="46">
        <v>282212.5</v>
      </c>
      <c r="AF57" s="46">
        <v>78430.2</v>
      </c>
      <c r="AG57" s="46">
        <v>68217.399999999994</v>
      </c>
    </row>
    <row r="58" spans="1:33">
      <c r="A58" s="1" t="s">
        <v>37</v>
      </c>
      <c r="B58" s="46">
        <v>511208.6</v>
      </c>
      <c r="C58" s="46">
        <v>292244.40000000002</v>
      </c>
      <c r="D58" s="46">
        <v>286264.59999999998</v>
      </c>
      <c r="E58" s="46">
        <v>239624.4</v>
      </c>
      <c r="F58" s="46">
        <v>18364.900000000001</v>
      </c>
      <c r="G58" s="46">
        <v>73217.399999999994</v>
      </c>
      <c r="H58" s="1">
        <v>650.20000000000005</v>
      </c>
      <c r="I58" s="46">
        <v>92633.2</v>
      </c>
      <c r="J58" s="46">
        <v>22020.400000000001</v>
      </c>
      <c r="K58" s="1">
        <v>48.3</v>
      </c>
      <c r="L58" s="46">
        <v>12027.1</v>
      </c>
      <c r="M58" s="46">
        <v>80223.8</v>
      </c>
      <c r="N58" s="46">
        <v>68196.7</v>
      </c>
      <c r="O58" s="1">
        <v>2.8</v>
      </c>
      <c r="Q58" s="46">
        <v>-6173.9</v>
      </c>
      <c r="R58" s="46">
        <v>505034.7</v>
      </c>
      <c r="S58" s="46">
        <v>14614.5</v>
      </c>
      <c r="T58" s="46">
        <v>21712.1</v>
      </c>
      <c r="U58" s="46">
        <v>7097.7</v>
      </c>
      <c r="V58" s="46">
        <v>519649.1</v>
      </c>
      <c r="X58" s="46">
        <v>499177.3</v>
      </c>
      <c r="Y58" s="46">
        <v>384478</v>
      </c>
      <c r="Z58" s="46">
        <v>114700</v>
      </c>
      <c r="AB58" s="46">
        <v>113603.3</v>
      </c>
      <c r="AD58" s="46">
        <v>500815.1</v>
      </c>
      <c r="AE58" s="46">
        <v>279371</v>
      </c>
      <c r="AF58" s="46">
        <v>80027.899999999994</v>
      </c>
      <c r="AG58" s="46">
        <v>68122</v>
      </c>
    </row>
    <row r="59" spans="1:33">
      <c r="A59" s="1" t="s">
        <v>38</v>
      </c>
      <c r="B59" s="46">
        <v>517721.9</v>
      </c>
      <c r="C59" s="46">
        <v>295884.59999999998</v>
      </c>
      <c r="D59" s="46">
        <v>289913.09999999998</v>
      </c>
      <c r="E59" s="46">
        <v>243040.4</v>
      </c>
      <c r="F59" s="46">
        <v>18476.599999999999</v>
      </c>
      <c r="G59" s="46">
        <v>75784.5</v>
      </c>
      <c r="H59" s="1">
        <v>194.8</v>
      </c>
      <c r="I59" s="46">
        <v>92423</v>
      </c>
      <c r="J59" s="46">
        <v>22189.200000000001</v>
      </c>
      <c r="K59" s="1">
        <v>19.100000000000001</v>
      </c>
      <c r="L59" s="46">
        <v>12724.7</v>
      </c>
      <c r="M59" s="46">
        <v>81068</v>
      </c>
      <c r="N59" s="46">
        <v>68343.3</v>
      </c>
      <c r="O59" s="1">
        <v>25.5</v>
      </c>
      <c r="Q59" s="46">
        <v>-5692.2</v>
      </c>
      <c r="R59" s="46">
        <v>512029.7</v>
      </c>
      <c r="S59" s="46">
        <v>15373.9</v>
      </c>
      <c r="T59" s="46">
        <v>23300.2</v>
      </c>
      <c r="U59" s="46">
        <v>7926.4</v>
      </c>
      <c r="V59" s="46">
        <v>527403.6</v>
      </c>
      <c r="X59" s="46">
        <v>504972.3</v>
      </c>
      <c r="Y59" s="46">
        <v>390348</v>
      </c>
      <c r="Z59" s="46">
        <v>114625.7</v>
      </c>
      <c r="AB59" s="46">
        <v>116449.3</v>
      </c>
      <c r="AD59" s="46">
        <v>507407</v>
      </c>
      <c r="AE59" s="46">
        <v>283034.5</v>
      </c>
      <c r="AF59" s="46">
        <v>80871.3</v>
      </c>
      <c r="AG59" s="46">
        <v>68267.899999999994</v>
      </c>
    </row>
    <row r="60" spans="1:33">
      <c r="A60" s="1" t="s">
        <v>100</v>
      </c>
      <c r="B60" s="46">
        <v>522919.4</v>
      </c>
      <c r="C60" s="46">
        <v>296962.2</v>
      </c>
      <c r="D60" s="46">
        <v>291070.8</v>
      </c>
      <c r="E60" s="46">
        <v>243975.1</v>
      </c>
      <c r="F60" s="46">
        <v>18269.3</v>
      </c>
      <c r="G60" s="46">
        <v>76823.8</v>
      </c>
      <c r="H60" s="46">
        <v>1776.4</v>
      </c>
      <c r="I60" s="46">
        <v>92863</v>
      </c>
      <c r="J60" s="46">
        <v>22014</v>
      </c>
      <c r="K60" s="1">
        <v>-100.8</v>
      </c>
      <c r="L60" s="46">
        <v>14183</v>
      </c>
      <c r="M60" s="46">
        <v>83151.199999999997</v>
      </c>
      <c r="N60" s="46">
        <v>68968.2</v>
      </c>
      <c r="O60" s="1">
        <v>128.6</v>
      </c>
      <c r="Q60" s="46">
        <v>-6388.9</v>
      </c>
      <c r="R60" s="46">
        <v>516530.5</v>
      </c>
      <c r="S60" s="46">
        <v>16869.3</v>
      </c>
      <c r="T60" s="46">
        <v>25338.799999999999</v>
      </c>
      <c r="U60" s="46">
        <v>8469.5</v>
      </c>
      <c r="V60" s="46">
        <v>533399.9</v>
      </c>
      <c r="X60" s="46">
        <v>508635.3</v>
      </c>
      <c r="Y60" s="46">
        <v>393894.7</v>
      </c>
      <c r="Z60" s="46">
        <v>114742.39999999999</v>
      </c>
      <c r="AB60" s="46">
        <v>117093.1</v>
      </c>
      <c r="AD60" s="46">
        <v>512626</v>
      </c>
      <c r="AE60" s="46">
        <v>284208.90000000002</v>
      </c>
      <c r="AF60" s="46">
        <v>82952.600000000006</v>
      </c>
      <c r="AG60" s="46">
        <v>68891</v>
      </c>
    </row>
    <row r="61" spans="1:33">
      <c r="A61" s="1" t="s">
        <v>36</v>
      </c>
      <c r="B61" s="46">
        <v>523763</v>
      </c>
      <c r="C61" s="46">
        <v>297802.3</v>
      </c>
      <c r="D61" s="46">
        <v>292004.5</v>
      </c>
      <c r="E61" s="46">
        <v>244692.3</v>
      </c>
      <c r="F61" s="46">
        <v>17912.099999999999</v>
      </c>
      <c r="G61" s="46">
        <v>75830.399999999994</v>
      </c>
      <c r="H61" s="46">
        <v>1771.9</v>
      </c>
      <c r="I61" s="46">
        <v>93558.2</v>
      </c>
      <c r="J61" s="46">
        <v>21475.4</v>
      </c>
      <c r="K61" s="1">
        <v>83.7</v>
      </c>
      <c r="L61" s="46">
        <v>15207.8</v>
      </c>
      <c r="M61" s="46">
        <v>85146.7</v>
      </c>
      <c r="N61" s="46">
        <v>69938.899999999994</v>
      </c>
      <c r="O61" s="1">
        <v>121.2</v>
      </c>
      <c r="Q61" s="46">
        <v>-7304.8</v>
      </c>
      <c r="R61" s="46">
        <v>516458.2</v>
      </c>
      <c r="S61" s="46">
        <v>17969.8</v>
      </c>
      <c r="T61" s="46">
        <v>26583.4</v>
      </c>
      <c r="U61" s="46">
        <v>8613.6</v>
      </c>
      <c r="V61" s="46">
        <v>534428</v>
      </c>
      <c r="X61" s="46">
        <v>508468.4</v>
      </c>
      <c r="Y61" s="46">
        <v>393370.6</v>
      </c>
      <c r="Z61" s="46">
        <v>115099.2</v>
      </c>
      <c r="AB61" s="46">
        <v>115191.5</v>
      </c>
      <c r="AD61" s="46">
        <v>513687.9</v>
      </c>
      <c r="AE61" s="46">
        <v>285258.2</v>
      </c>
      <c r="AF61" s="46">
        <v>84937.600000000006</v>
      </c>
      <c r="AG61" s="46">
        <v>69827.899999999994</v>
      </c>
    </row>
    <row r="62" spans="1:33">
      <c r="A62" s="1" t="s">
        <v>37</v>
      </c>
      <c r="B62" s="46">
        <v>521684.8</v>
      </c>
      <c r="C62" s="46">
        <v>296440.2</v>
      </c>
      <c r="D62" s="46">
        <v>290714.2</v>
      </c>
      <c r="E62" s="46">
        <v>243250.8</v>
      </c>
      <c r="F62" s="46">
        <v>16319.3</v>
      </c>
      <c r="G62" s="46">
        <v>75476.3</v>
      </c>
      <c r="H62" s="1">
        <v>996.7</v>
      </c>
      <c r="I62" s="46">
        <v>93359.8</v>
      </c>
      <c r="J62" s="46">
        <v>21267.1</v>
      </c>
      <c r="K62" s="1">
        <v>24.3</v>
      </c>
      <c r="L62" s="46">
        <v>17625.8</v>
      </c>
      <c r="M62" s="46">
        <v>86876.5</v>
      </c>
      <c r="N62" s="46">
        <v>69250.7</v>
      </c>
      <c r="O62" s="1">
        <v>175.2</v>
      </c>
      <c r="Q62" s="46">
        <v>-8593</v>
      </c>
      <c r="R62" s="46">
        <v>513091.8</v>
      </c>
      <c r="S62" s="46">
        <v>16831.2</v>
      </c>
      <c r="T62" s="46">
        <v>26695.8</v>
      </c>
      <c r="U62" s="46">
        <v>9864.6</v>
      </c>
      <c r="V62" s="46">
        <v>529923</v>
      </c>
      <c r="X62" s="46">
        <v>503843</v>
      </c>
      <c r="Y62" s="46">
        <v>389225.1</v>
      </c>
      <c r="Z62" s="46">
        <v>114618.5</v>
      </c>
      <c r="AB62" s="46">
        <v>113004.2</v>
      </c>
      <c r="AD62" s="46">
        <v>511893.5</v>
      </c>
      <c r="AE62" s="46">
        <v>284137.09999999998</v>
      </c>
      <c r="AF62" s="46">
        <v>86667.5</v>
      </c>
      <c r="AG62" s="46">
        <v>69139.199999999997</v>
      </c>
    </row>
    <row r="63" spans="1:33">
      <c r="A63" s="1" t="s">
        <v>38</v>
      </c>
      <c r="B63" s="46">
        <v>526088.30000000005</v>
      </c>
      <c r="C63" s="46">
        <v>296795.5</v>
      </c>
      <c r="D63" s="46">
        <v>291109.09999999998</v>
      </c>
      <c r="E63" s="46">
        <v>243489.3</v>
      </c>
      <c r="F63" s="46">
        <v>14017.3</v>
      </c>
      <c r="G63" s="46">
        <v>77812.5</v>
      </c>
      <c r="H63" s="46">
        <v>2115.1999999999998</v>
      </c>
      <c r="I63" s="46">
        <v>94131</v>
      </c>
      <c r="J63" s="46">
        <v>21629.4</v>
      </c>
      <c r="K63" s="1">
        <v>-18.2</v>
      </c>
      <c r="L63" s="46">
        <v>19408</v>
      </c>
      <c r="M63" s="46">
        <v>89430.3</v>
      </c>
      <c r="N63" s="46">
        <v>70022.3</v>
      </c>
      <c r="O63" s="1">
        <v>197.6</v>
      </c>
      <c r="Q63" s="46">
        <v>-13021.6</v>
      </c>
      <c r="R63" s="46">
        <v>513066.7</v>
      </c>
      <c r="S63" s="46">
        <v>18471</v>
      </c>
      <c r="T63" s="46">
        <v>27898.2</v>
      </c>
      <c r="U63" s="46">
        <v>9427.1</v>
      </c>
      <c r="V63" s="46">
        <v>531537.69999999995</v>
      </c>
      <c r="X63" s="46">
        <v>506415.9</v>
      </c>
      <c r="Y63" s="46">
        <v>390711.7</v>
      </c>
      <c r="Z63" s="46">
        <v>115703.7</v>
      </c>
      <c r="AB63" s="46">
        <v>113344.8</v>
      </c>
      <c r="AD63" s="46">
        <v>516480.7</v>
      </c>
      <c r="AE63" s="46">
        <v>284650.8</v>
      </c>
      <c r="AF63" s="46">
        <v>89221.9</v>
      </c>
      <c r="AG63" s="46">
        <v>69913.100000000006</v>
      </c>
    </row>
    <row r="64" spans="1:33">
      <c r="A64" s="1" t="s">
        <v>115</v>
      </c>
      <c r="B64" s="46">
        <v>529665.80000000005</v>
      </c>
      <c r="C64" s="46">
        <v>298702.40000000002</v>
      </c>
      <c r="D64" s="46">
        <v>293027.7</v>
      </c>
      <c r="E64" s="46">
        <v>245209.7</v>
      </c>
      <c r="F64" s="46">
        <v>14568.9</v>
      </c>
      <c r="G64" s="46">
        <v>78560.3</v>
      </c>
      <c r="H64" s="46">
        <v>1777.4</v>
      </c>
      <c r="I64" s="46">
        <v>94045.2</v>
      </c>
      <c r="J64" s="46">
        <v>20825.3</v>
      </c>
      <c r="K64" s="1">
        <v>48</v>
      </c>
      <c r="L64" s="46">
        <v>20966.900000000001</v>
      </c>
      <c r="M64" s="46">
        <v>92051.5</v>
      </c>
      <c r="N64" s="46">
        <v>71084.600000000006</v>
      </c>
      <c r="O64" s="1">
        <v>171.5</v>
      </c>
      <c r="Q64" s="46">
        <v>-15555.2</v>
      </c>
      <c r="R64" s="46">
        <v>514110.6</v>
      </c>
      <c r="S64" s="46">
        <v>18351.400000000001</v>
      </c>
      <c r="T64" s="46">
        <v>26518.6</v>
      </c>
      <c r="U64" s="46">
        <v>8167.2</v>
      </c>
      <c r="V64" s="46">
        <v>532462</v>
      </c>
      <c r="X64" s="46">
        <v>508421.9</v>
      </c>
      <c r="Y64" s="46">
        <v>393555.1</v>
      </c>
      <c r="Z64" s="46">
        <v>114872.9</v>
      </c>
      <c r="AB64" s="46">
        <v>113804.8</v>
      </c>
      <c r="AD64" s="46">
        <v>520101.3</v>
      </c>
      <c r="AE64" s="46">
        <v>286610.59999999998</v>
      </c>
      <c r="AF64" s="46">
        <v>91843.5</v>
      </c>
      <c r="AG64" s="46">
        <v>70977.3</v>
      </c>
    </row>
    <row r="65" spans="1:33">
      <c r="A65" s="1" t="s">
        <v>36</v>
      </c>
      <c r="B65" s="46">
        <v>523612.9</v>
      </c>
      <c r="C65" s="46">
        <v>294630.5</v>
      </c>
      <c r="D65" s="46">
        <v>289019.8</v>
      </c>
      <c r="E65" s="46">
        <v>241016</v>
      </c>
      <c r="F65" s="46">
        <v>15345.6</v>
      </c>
      <c r="G65" s="46">
        <v>76198.100000000006</v>
      </c>
      <c r="H65" s="46">
        <v>3050.9</v>
      </c>
      <c r="I65" s="46">
        <v>92995.199999999997</v>
      </c>
      <c r="J65" s="46">
        <v>19537.900000000001</v>
      </c>
      <c r="K65" s="1">
        <v>44</v>
      </c>
      <c r="L65" s="46">
        <v>21330.400000000001</v>
      </c>
      <c r="M65" s="46">
        <v>90138.4</v>
      </c>
      <c r="N65" s="46">
        <v>68808.100000000006</v>
      </c>
      <c r="O65" s="1">
        <v>480.4</v>
      </c>
      <c r="Q65" s="46">
        <v>-18134.5</v>
      </c>
      <c r="R65" s="46">
        <v>505478.40000000002</v>
      </c>
      <c r="S65" s="46">
        <v>16505.900000000001</v>
      </c>
      <c r="T65" s="46">
        <v>25185.200000000001</v>
      </c>
      <c r="U65" s="46">
        <v>8679.2999999999993</v>
      </c>
      <c r="V65" s="46">
        <v>521984.3</v>
      </c>
      <c r="X65" s="46">
        <v>501761.9</v>
      </c>
      <c r="Y65" s="46">
        <v>389273.3</v>
      </c>
      <c r="Z65" s="46">
        <v>112498.4</v>
      </c>
      <c r="AB65" s="46">
        <v>110946.3</v>
      </c>
      <c r="AD65" s="46">
        <v>514234</v>
      </c>
      <c r="AE65" s="46">
        <v>283003</v>
      </c>
      <c r="AF65" s="46">
        <v>89885.3</v>
      </c>
      <c r="AG65" s="46">
        <v>68845.8</v>
      </c>
    </row>
    <row r="66" spans="1:33">
      <c r="A66" s="1" t="s">
        <v>37</v>
      </c>
      <c r="B66" s="46">
        <v>517969.4</v>
      </c>
      <c r="C66" s="46">
        <v>293816</v>
      </c>
      <c r="D66" s="46">
        <v>288274.40000000002</v>
      </c>
      <c r="E66" s="46">
        <v>240086</v>
      </c>
      <c r="F66" s="46">
        <v>15952.7</v>
      </c>
      <c r="G66" s="46">
        <v>74129.2</v>
      </c>
      <c r="H66" s="1">
        <v>-173.6</v>
      </c>
      <c r="I66" s="46">
        <v>92952.2</v>
      </c>
      <c r="J66" s="46">
        <v>19720.5</v>
      </c>
      <c r="K66" s="1">
        <v>23.6</v>
      </c>
      <c r="L66" s="46">
        <v>21293.9</v>
      </c>
      <c r="M66" s="46">
        <v>90267.8</v>
      </c>
      <c r="N66" s="46">
        <v>68973.8</v>
      </c>
      <c r="O66" s="1">
        <v>254.9</v>
      </c>
      <c r="Q66" s="46">
        <v>-21802.7</v>
      </c>
      <c r="R66" s="46">
        <v>496166.7</v>
      </c>
      <c r="S66" s="46">
        <v>17168.7</v>
      </c>
      <c r="T66" s="46">
        <v>25094.6</v>
      </c>
      <c r="U66" s="46">
        <v>7925.9</v>
      </c>
      <c r="V66" s="46">
        <v>513335.4</v>
      </c>
      <c r="X66" s="46">
        <v>496220.4</v>
      </c>
      <c r="Y66" s="46">
        <v>383602.1</v>
      </c>
      <c r="Z66" s="46">
        <v>112618.4</v>
      </c>
      <c r="AB66" s="46">
        <v>109716.3</v>
      </c>
      <c r="AD66" s="46">
        <v>508829.5</v>
      </c>
      <c r="AE66" s="46">
        <v>282425.2</v>
      </c>
      <c r="AF66" s="46">
        <v>90015.9</v>
      </c>
      <c r="AG66" s="46">
        <v>69011.199999999997</v>
      </c>
    </row>
    <row r="67" spans="1:33">
      <c r="A67" s="1" t="s">
        <v>38</v>
      </c>
      <c r="B67" s="46">
        <v>500807.8</v>
      </c>
      <c r="C67" s="46">
        <v>290069.3</v>
      </c>
      <c r="D67" s="46">
        <v>284493.09999999998</v>
      </c>
      <c r="E67" s="46">
        <v>236149.1</v>
      </c>
      <c r="F67" s="46">
        <v>15984.6</v>
      </c>
      <c r="G67" s="46">
        <v>68306.2</v>
      </c>
      <c r="H67" s="46">
        <v>6478.6</v>
      </c>
      <c r="I67" s="46">
        <v>93369.5</v>
      </c>
      <c r="J67" s="46">
        <v>19698.400000000001</v>
      </c>
      <c r="K67" s="1">
        <v>108.2</v>
      </c>
      <c r="L67" s="46">
        <v>7350.5</v>
      </c>
      <c r="M67" s="46">
        <v>77661.399999999994</v>
      </c>
      <c r="N67" s="46">
        <v>70310.899999999994</v>
      </c>
      <c r="O67" s="1">
        <v>-557.6</v>
      </c>
      <c r="Q67" s="46">
        <v>-11979.2</v>
      </c>
      <c r="R67" s="46">
        <v>488828.7</v>
      </c>
      <c r="S67" s="46">
        <v>15094.8</v>
      </c>
      <c r="T67" s="46">
        <v>22674.7</v>
      </c>
      <c r="U67" s="46">
        <v>7580</v>
      </c>
      <c r="V67" s="46">
        <v>503923.4</v>
      </c>
      <c r="X67" s="46">
        <v>494235.8</v>
      </c>
      <c r="Y67" s="46">
        <v>381110.6</v>
      </c>
      <c r="Z67" s="46">
        <v>113118</v>
      </c>
      <c r="AB67" s="46">
        <v>103991.5</v>
      </c>
      <c r="AD67" s="46">
        <v>491708.7</v>
      </c>
      <c r="AE67" s="46">
        <v>278637.5</v>
      </c>
      <c r="AF67" s="46">
        <v>77407.600000000006</v>
      </c>
      <c r="AG67" s="46">
        <v>70347.600000000006</v>
      </c>
    </row>
    <row r="68" spans="1:33">
      <c r="A68" s="1" t="s">
        <v>116</v>
      </c>
      <c r="B68" s="46">
        <v>480827.1</v>
      </c>
      <c r="C68" s="46">
        <v>287625.5</v>
      </c>
      <c r="D68" s="46">
        <v>281917.3</v>
      </c>
      <c r="E68" s="46">
        <v>233441.4</v>
      </c>
      <c r="F68" s="46">
        <v>14692.9</v>
      </c>
      <c r="G68" s="46">
        <v>66513.600000000006</v>
      </c>
      <c r="H68" s="46">
        <v>-2482.3000000000002</v>
      </c>
      <c r="I68" s="46">
        <v>94212.5</v>
      </c>
      <c r="J68" s="46">
        <v>20356.099999999999</v>
      </c>
      <c r="K68" s="1">
        <v>-29.7</v>
      </c>
      <c r="L68" s="1">
        <v>-963.4</v>
      </c>
      <c r="M68" s="46">
        <v>57939.5</v>
      </c>
      <c r="N68" s="46">
        <v>58902.9</v>
      </c>
      <c r="O68" s="1">
        <v>901.8</v>
      </c>
      <c r="Q68" s="46">
        <v>-3762.8</v>
      </c>
      <c r="R68" s="46">
        <v>477064.3</v>
      </c>
      <c r="S68" s="46">
        <v>13261.1</v>
      </c>
      <c r="T68" s="46">
        <v>20550.7</v>
      </c>
      <c r="U68" s="46">
        <v>7289.6</v>
      </c>
      <c r="V68" s="46">
        <v>490325.4</v>
      </c>
      <c r="X68" s="46">
        <v>480497.1</v>
      </c>
      <c r="Y68" s="46">
        <v>365979.3</v>
      </c>
      <c r="Z68" s="46">
        <v>114452.6</v>
      </c>
      <c r="AB68" s="46">
        <v>101607.7</v>
      </c>
      <c r="AD68" s="46">
        <v>471730.4</v>
      </c>
      <c r="AE68" s="46">
        <v>276040.59999999998</v>
      </c>
      <c r="AF68" s="46">
        <v>57672.3</v>
      </c>
      <c r="AG68" s="46">
        <v>58931.8</v>
      </c>
    </row>
    <row r="69" spans="1:33">
      <c r="A69" s="1" t="s">
        <v>36</v>
      </c>
      <c r="B69" s="46">
        <v>489398.8</v>
      </c>
      <c r="C69" s="46">
        <v>292527</v>
      </c>
      <c r="D69" s="46">
        <v>286666</v>
      </c>
      <c r="E69" s="46">
        <v>238045.5</v>
      </c>
      <c r="F69" s="46">
        <v>13145.8</v>
      </c>
      <c r="G69" s="46">
        <v>63016</v>
      </c>
      <c r="H69" s="46">
        <v>-4761.2</v>
      </c>
      <c r="I69" s="46">
        <v>94997.8</v>
      </c>
      <c r="J69" s="46">
        <v>21906.2</v>
      </c>
      <c r="K69" s="1">
        <v>-55.6</v>
      </c>
      <c r="L69" s="46">
        <v>6867.1</v>
      </c>
      <c r="M69" s="46">
        <v>63279.1</v>
      </c>
      <c r="N69" s="46">
        <v>56412</v>
      </c>
      <c r="O69" s="46">
        <v>1755.7</v>
      </c>
      <c r="Q69" s="46">
        <v>-3965.5</v>
      </c>
      <c r="R69" s="46">
        <v>485433.3</v>
      </c>
      <c r="S69" s="46">
        <v>14472.1</v>
      </c>
      <c r="T69" s="46">
        <v>20482.099999999999</v>
      </c>
      <c r="U69" s="46">
        <v>6010.1</v>
      </c>
      <c r="V69" s="46">
        <v>499905.4</v>
      </c>
      <c r="X69" s="46">
        <v>480210.2</v>
      </c>
      <c r="Y69" s="46">
        <v>363281.2</v>
      </c>
      <c r="Z69" s="46">
        <v>116830.8</v>
      </c>
      <c r="AB69" s="46">
        <v>98211.6</v>
      </c>
      <c r="AD69" s="46">
        <v>480109.7</v>
      </c>
      <c r="AE69" s="46">
        <v>280705.2</v>
      </c>
      <c r="AF69" s="46">
        <v>62964.9</v>
      </c>
      <c r="AG69" s="46">
        <v>56438.400000000001</v>
      </c>
    </row>
    <row r="70" spans="1:33">
      <c r="A70" s="1" t="s">
        <v>37</v>
      </c>
      <c r="B70" s="46">
        <v>489592.3</v>
      </c>
      <c r="C70" s="46">
        <v>292382.7</v>
      </c>
      <c r="D70" s="46">
        <v>286417.7</v>
      </c>
      <c r="E70" s="46">
        <v>237681.5</v>
      </c>
      <c r="F70" s="46">
        <v>12180.6</v>
      </c>
      <c r="G70" s="46">
        <v>62598</v>
      </c>
      <c r="H70" s="46">
        <v>-6427.6</v>
      </c>
      <c r="I70" s="46">
        <v>96220.4</v>
      </c>
      <c r="J70" s="46">
        <v>21711.599999999999</v>
      </c>
      <c r="K70" s="1">
        <v>-51.1</v>
      </c>
      <c r="L70" s="46">
        <v>10075.5</v>
      </c>
      <c r="M70" s="46">
        <v>69358.899999999994</v>
      </c>
      <c r="N70" s="46">
        <v>59283.4</v>
      </c>
      <c r="O70" s="1">
        <v>902.1</v>
      </c>
      <c r="Q70" s="46">
        <v>-6572.6</v>
      </c>
      <c r="R70" s="46">
        <v>483019.7</v>
      </c>
      <c r="S70" s="46">
        <v>13348.4</v>
      </c>
      <c r="T70" s="46">
        <v>18990</v>
      </c>
      <c r="U70" s="46">
        <v>5641.6</v>
      </c>
      <c r="V70" s="46">
        <v>496368</v>
      </c>
      <c r="X70" s="46">
        <v>477879.9</v>
      </c>
      <c r="Y70" s="46">
        <v>359923.8</v>
      </c>
      <c r="Z70" s="46">
        <v>117836.1</v>
      </c>
      <c r="AB70" s="46">
        <v>96603.7</v>
      </c>
      <c r="AD70" s="46">
        <v>480271.6</v>
      </c>
      <c r="AE70" s="46">
        <v>280437.90000000002</v>
      </c>
      <c r="AF70" s="46">
        <v>69044.800000000003</v>
      </c>
      <c r="AG70" s="46">
        <v>59310.400000000001</v>
      </c>
    </row>
    <row r="71" spans="1:33">
      <c r="A71" s="1" t="s">
        <v>38</v>
      </c>
      <c r="B71" s="46">
        <v>497824.9</v>
      </c>
      <c r="C71" s="46">
        <v>296338.3</v>
      </c>
      <c r="D71" s="46">
        <v>290273.3</v>
      </c>
      <c r="E71" s="46">
        <v>241395</v>
      </c>
      <c r="F71" s="46">
        <v>11720.6</v>
      </c>
      <c r="G71" s="46">
        <v>62726.5</v>
      </c>
      <c r="H71" s="46">
        <v>-5878.5</v>
      </c>
      <c r="I71" s="46">
        <v>96566.399999999994</v>
      </c>
      <c r="J71" s="46">
        <v>22045.4</v>
      </c>
      <c r="K71" s="1">
        <v>-25</v>
      </c>
      <c r="L71" s="46">
        <v>13521.8</v>
      </c>
      <c r="M71" s="46">
        <v>74103.100000000006</v>
      </c>
      <c r="N71" s="46">
        <v>60581.2</v>
      </c>
      <c r="O71" s="1">
        <v>809.4</v>
      </c>
      <c r="Q71" s="46">
        <v>-8287.7000000000007</v>
      </c>
      <c r="R71" s="46">
        <v>489537.1</v>
      </c>
      <c r="S71" s="46">
        <v>11947.2</v>
      </c>
      <c r="T71" s="46">
        <v>17055</v>
      </c>
      <c r="U71" s="46">
        <v>5107.7</v>
      </c>
      <c r="V71" s="46">
        <v>501484.4</v>
      </c>
      <c r="X71" s="46">
        <v>482770.7</v>
      </c>
      <c r="Y71" s="46">
        <v>364088.5</v>
      </c>
      <c r="Z71" s="46">
        <v>118564.2</v>
      </c>
      <c r="AB71" s="46">
        <v>96599.6</v>
      </c>
      <c r="AD71" s="46">
        <v>488518.2</v>
      </c>
      <c r="AE71" s="46">
        <v>284321.5</v>
      </c>
      <c r="AF71" s="46">
        <v>73788.5</v>
      </c>
      <c r="AG71" s="46">
        <v>60608.6</v>
      </c>
    </row>
    <row r="72" spans="1:33">
      <c r="A72" s="1" t="s">
        <v>133</v>
      </c>
      <c r="B72" s="46">
        <v>505043.9</v>
      </c>
      <c r="C72" s="46">
        <v>298571.09999999998</v>
      </c>
      <c r="D72" s="46">
        <v>292411.5</v>
      </c>
      <c r="E72" s="46">
        <v>243390.9</v>
      </c>
      <c r="F72" s="46">
        <v>12045.8</v>
      </c>
      <c r="G72" s="46">
        <v>61879.4</v>
      </c>
      <c r="H72" s="46">
        <v>-3110.3</v>
      </c>
      <c r="I72" s="46">
        <v>95890.5</v>
      </c>
      <c r="J72" s="46">
        <v>22703.4</v>
      </c>
      <c r="K72" s="1">
        <v>19.3</v>
      </c>
      <c r="L72" s="46">
        <v>16537.7</v>
      </c>
      <c r="M72" s="46">
        <v>78761.2</v>
      </c>
      <c r="N72" s="46">
        <v>62223.5</v>
      </c>
      <c r="O72" s="1">
        <v>507.1</v>
      </c>
      <c r="Q72" s="46">
        <v>-9854.2999999999993</v>
      </c>
      <c r="R72" s="46">
        <v>495189.6</v>
      </c>
      <c r="S72" s="46">
        <v>14044.6</v>
      </c>
      <c r="T72" s="46">
        <v>19140.8</v>
      </c>
      <c r="U72" s="46">
        <v>5096.2</v>
      </c>
      <c r="V72" s="46">
        <v>509234.2</v>
      </c>
      <c r="X72" s="46">
        <v>487416.4</v>
      </c>
      <c r="Y72" s="46">
        <v>368694.3</v>
      </c>
      <c r="Z72" s="46">
        <v>118622.1</v>
      </c>
      <c r="AB72" s="46">
        <v>96784.1</v>
      </c>
      <c r="AD72" s="46">
        <v>495788.1</v>
      </c>
      <c r="AE72" s="46">
        <v>286551.40000000002</v>
      </c>
      <c r="AF72" s="46">
        <v>78447.3</v>
      </c>
      <c r="AG72" s="46">
        <v>62252.1</v>
      </c>
    </row>
    <row r="73" spans="1:33">
      <c r="A73" s="1" t="s">
        <v>36</v>
      </c>
      <c r="B73" s="46">
        <v>510901.2</v>
      </c>
      <c r="C73" s="46">
        <v>298783.7</v>
      </c>
      <c r="D73" s="46">
        <v>292558.09999999998</v>
      </c>
      <c r="E73" s="46">
        <v>243400.5</v>
      </c>
      <c r="F73" s="46">
        <v>12219.8</v>
      </c>
      <c r="G73" s="46">
        <v>64624.7</v>
      </c>
      <c r="H73" s="1">
        <v>-562.1</v>
      </c>
      <c r="I73" s="46">
        <v>97418.1</v>
      </c>
      <c r="J73" s="46">
        <v>21366.2</v>
      </c>
      <c r="K73" s="1">
        <v>-60.7</v>
      </c>
      <c r="L73" s="46">
        <v>16929.5</v>
      </c>
      <c r="M73" s="46">
        <v>82360.100000000006</v>
      </c>
      <c r="N73" s="46">
        <v>65430.6</v>
      </c>
      <c r="O73" s="1">
        <v>182</v>
      </c>
      <c r="Q73" s="46">
        <v>-10608.8</v>
      </c>
      <c r="R73" s="46">
        <v>500292.3</v>
      </c>
      <c r="S73" s="46">
        <v>12247</v>
      </c>
      <c r="T73" s="46">
        <v>17925.900000000001</v>
      </c>
      <c r="U73" s="46">
        <v>5678.9</v>
      </c>
      <c r="V73" s="46">
        <v>512539.4</v>
      </c>
      <c r="X73" s="46">
        <v>493236.3</v>
      </c>
      <c r="Y73" s="46">
        <v>374506.6</v>
      </c>
      <c r="Z73" s="46">
        <v>118654.8</v>
      </c>
      <c r="AB73" s="46">
        <v>98259.8</v>
      </c>
      <c r="AD73" s="46">
        <v>501998.7</v>
      </c>
      <c r="AE73" s="46">
        <v>286905</v>
      </c>
      <c r="AF73" s="46">
        <v>82064</v>
      </c>
      <c r="AG73" s="46">
        <v>65461.1</v>
      </c>
    </row>
    <row r="74" spans="1:33">
      <c r="A74" s="1" t="s">
        <v>37</v>
      </c>
      <c r="B74" s="46">
        <v>518183.2</v>
      </c>
      <c r="C74" s="46">
        <v>302662.5</v>
      </c>
      <c r="D74" s="46">
        <v>296370.90000000002</v>
      </c>
      <c r="E74" s="46">
        <v>247068.1</v>
      </c>
      <c r="F74" s="46">
        <v>12327</v>
      </c>
      <c r="G74" s="46">
        <v>65621.600000000006</v>
      </c>
      <c r="H74" s="1">
        <v>821.3</v>
      </c>
      <c r="I74" s="46">
        <v>97767.2</v>
      </c>
      <c r="J74" s="46">
        <v>21375.8</v>
      </c>
      <c r="K74" s="1">
        <v>-154.1</v>
      </c>
      <c r="L74" s="46">
        <v>17687</v>
      </c>
      <c r="M74" s="46">
        <v>84242.9</v>
      </c>
      <c r="N74" s="46">
        <v>66555.899999999994</v>
      </c>
      <c r="O74" s="1">
        <v>74.8</v>
      </c>
      <c r="Q74" s="46">
        <v>-11238.5</v>
      </c>
      <c r="R74" s="46">
        <v>506944.7</v>
      </c>
      <c r="S74" s="46">
        <v>13919.7</v>
      </c>
      <c r="T74" s="46">
        <v>18934.5</v>
      </c>
      <c r="U74" s="46">
        <v>5014.8</v>
      </c>
      <c r="V74" s="46">
        <v>520864.4</v>
      </c>
      <c r="X74" s="46">
        <v>499891.8</v>
      </c>
      <c r="Y74" s="46">
        <v>380928.4</v>
      </c>
      <c r="Z74" s="46">
        <v>118914.5</v>
      </c>
      <c r="AB74" s="46">
        <v>99356</v>
      </c>
      <c r="AD74" s="46">
        <v>509404.2</v>
      </c>
      <c r="AE74" s="46">
        <v>290786.3</v>
      </c>
      <c r="AF74" s="46">
        <v>83945.600000000006</v>
      </c>
      <c r="AG74" s="46">
        <v>66587.100000000006</v>
      </c>
    </row>
    <row r="75" spans="1:33">
      <c r="A75" s="1" t="s">
        <v>38</v>
      </c>
      <c r="B75" s="46">
        <v>515185</v>
      </c>
      <c r="C75" s="46">
        <v>301236.40000000002</v>
      </c>
      <c r="D75" s="46">
        <v>294817.2</v>
      </c>
      <c r="E75" s="46">
        <v>245359.8</v>
      </c>
      <c r="F75" s="46">
        <v>12686.4</v>
      </c>
      <c r="G75" s="46">
        <v>64491.6</v>
      </c>
      <c r="H75" s="1">
        <v>789.8</v>
      </c>
      <c r="I75" s="46">
        <v>98175.6</v>
      </c>
      <c r="J75" s="46">
        <v>20695.900000000001</v>
      </c>
      <c r="K75" s="1">
        <v>-68.400000000000006</v>
      </c>
      <c r="L75" s="46">
        <v>17181</v>
      </c>
      <c r="M75" s="46">
        <v>84275</v>
      </c>
      <c r="N75" s="46">
        <v>67093.899999999994</v>
      </c>
      <c r="O75" s="1">
        <v>-3.2</v>
      </c>
      <c r="Q75" s="46">
        <v>-12347.8</v>
      </c>
      <c r="R75" s="46">
        <v>502837.2</v>
      </c>
      <c r="S75" s="46">
        <v>14186.3</v>
      </c>
      <c r="T75" s="46">
        <v>19947.8</v>
      </c>
      <c r="U75" s="46">
        <v>5761.5</v>
      </c>
      <c r="V75" s="46">
        <v>517023.5</v>
      </c>
      <c r="X75" s="46">
        <v>497485.3</v>
      </c>
      <c r="Y75" s="46">
        <v>378734.2</v>
      </c>
      <c r="Z75" s="46">
        <v>118696</v>
      </c>
      <c r="AB75" s="46">
        <v>97916.4</v>
      </c>
      <c r="AD75" s="46">
        <v>506581.5</v>
      </c>
      <c r="AE75" s="46">
        <v>289327.40000000002</v>
      </c>
      <c r="AF75" s="46">
        <v>83978.2</v>
      </c>
      <c r="AG75" s="46">
        <v>67125.399999999994</v>
      </c>
    </row>
    <row r="76" spans="1:33">
      <c r="A76" s="1" t="s">
        <v>156</v>
      </c>
      <c r="B76" s="46">
        <v>505540.6</v>
      </c>
      <c r="C76" s="46">
        <v>296036.90000000002</v>
      </c>
      <c r="D76" s="46">
        <v>289427.59999999998</v>
      </c>
      <c r="E76" s="46">
        <v>239904.4</v>
      </c>
      <c r="F76" s="46">
        <v>12852.9</v>
      </c>
      <c r="G76" s="46">
        <v>64792.3</v>
      </c>
      <c r="H76" s="46">
        <v>-1443.7</v>
      </c>
      <c r="I76" s="46">
        <v>98014.399999999994</v>
      </c>
      <c r="J76" s="46">
        <v>19954.599999999999</v>
      </c>
      <c r="K76" s="1">
        <v>-78.8</v>
      </c>
      <c r="L76" s="46">
        <v>15712.8</v>
      </c>
      <c r="M76" s="46">
        <v>83697.2</v>
      </c>
      <c r="N76" s="46">
        <v>67984.399999999994</v>
      </c>
      <c r="O76" s="1">
        <v>-300.89999999999998</v>
      </c>
      <c r="Q76" s="46">
        <v>-14935.9</v>
      </c>
      <c r="R76" s="46">
        <v>490604.6</v>
      </c>
      <c r="S76" s="46">
        <v>15166.8</v>
      </c>
      <c r="T76" s="46">
        <v>20918.5</v>
      </c>
      <c r="U76" s="46">
        <v>5751.7</v>
      </c>
      <c r="V76" s="46">
        <v>505771.5</v>
      </c>
      <c r="X76" s="46">
        <v>489530.2</v>
      </c>
      <c r="Y76" s="46">
        <v>371693.4</v>
      </c>
      <c r="Z76" s="46">
        <v>117753.9</v>
      </c>
      <c r="AB76" s="46">
        <v>97611.4</v>
      </c>
      <c r="AD76" s="46">
        <v>497040</v>
      </c>
      <c r="AE76" s="46">
        <v>284012.09999999998</v>
      </c>
      <c r="AF76" s="46">
        <v>83399.100000000006</v>
      </c>
      <c r="AG76" s="46">
        <v>68016.2</v>
      </c>
    </row>
    <row r="77" spans="1:33">
      <c r="A77" s="1" t="s">
        <v>36</v>
      </c>
      <c r="B77" s="46">
        <v>502805.4</v>
      </c>
      <c r="C77" s="46">
        <v>299315.90000000002</v>
      </c>
      <c r="D77" s="46">
        <v>292520.40000000002</v>
      </c>
      <c r="E77" s="46">
        <v>243058.1</v>
      </c>
      <c r="F77" s="46">
        <v>12617.9</v>
      </c>
      <c r="G77" s="46">
        <v>64604.2</v>
      </c>
      <c r="H77" s="46">
        <v>-2713.3</v>
      </c>
      <c r="I77" s="46">
        <v>98489</v>
      </c>
      <c r="J77" s="46">
        <v>20617.5</v>
      </c>
      <c r="K77" s="1">
        <v>42.3</v>
      </c>
      <c r="L77" s="46">
        <v>9739.9</v>
      </c>
      <c r="M77" s="46">
        <v>77495.7</v>
      </c>
      <c r="N77" s="46">
        <v>67755.8</v>
      </c>
      <c r="O77" s="1">
        <v>92.1</v>
      </c>
      <c r="Q77" s="46">
        <v>-16747.5</v>
      </c>
      <c r="R77" s="46">
        <v>486058</v>
      </c>
      <c r="S77" s="46">
        <v>15553.6</v>
      </c>
      <c r="T77" s="46">
        <v>21315.599999999999</v>
      </c>
      <c r="U77" s="46">
        <v>5762.1</v>
      </c>
      <c r="V77" s="46">
        <v>501611.5</v>
      </c>
      <c r="X77" s="46">
        <v>492325.6</v>
      </c>
      <c r="Y77" s="46">
        <v>373175.5</v>
      </c>
      <c r="Z77" s="46">
        <v>119049.9</v>
      </c>
      <c r="AB77" s="46">
        <v>97874.8</v>
      </c>
      <c r="AD77" s="46">
        <v>494723</v>
      </c>
      <c r="AE77" s="46">
        <v>287510.90000000002</v>
      </c>
      <c r="AF77" s="46">
        <v>77167.5</v>
      </c>
      <c r="AG77" s="46">
        <v>67787.399999999994</v>
      </c>
    </row>
    <row r="78" spans="1:33">
      <c r="A78" s="1" t="s">
        <v>37</v>
      </c>
      <c r="B78" s="46">
        <v>515879.1</v>
      </c>
      <c r="C78" s="46">
        <v>304005.2</v>
      </c>
      <c r="D78" s="46">
        <v>297042</v>
      </c>
      <c r="E78" s="46">
        <v>247420.6</v>
      </c>
      <c r="F78" s="46">
        <v>13325.4</v>
      </c>
      <c r="G78" s="46">
        <v>66188.800000000003</v>
      </c>
      <c r="H78" s="46">
        <v>-1019.5</v>
      </c>
      <c r="I78" s="46">
        <v>98608.1</v>
      </c>
      <c r="J78" s="46">
        <v>19972.5</v>
      </c>
      <c r="K78" s="1">
        <v>66.3</v>
      </c>
      <c r="L78" s="46">
        <v>15072.2</v>
      </c>
      <c r="M78" s="46">
        <v>85017.1</v>
      </c>
      <c r="N78" s="46">
        <v>69944.899999999994</v>
      </c>
      <c r="O78" s="1">
        <v>-340</v>
      </c>
      <c r="Q78" s="46">
        <v>-18715.8</v>
      </c>
      <c r="R78" s="46">
        <v>497163.3</v>
      </c>
      <c r="S78" s="46">
        <v>15369.5</v>
      </c>
      <c r="T78" s="46">
        <v>21565</v>
      </c>
      <c r="U78" s="46">
        <v>6195.6</v>
      </c>
      <c r="V78" s="46">
        <v>512532.8</v>
      </c>
      <c r="X78" s="46">
        <v>500517.2</v>
      </c>
      <c r="Y78" s="46">
        <v>381979.9</v>
      </c>
      <c r="Z78" s="46">
        <v>118521.5</v>
      </c>
      <c r="AB78" s="46">
        <v>99480.6</v>
      </c>
      <c r="AD78" s="46">
        <v>507924.4</v>
      </c>
      <c r="AE78" s="46">
        <v>292120.7</v>
      </c>
      <c r="AF78" s="46">
        <v>84689</v>
      </c>
      <c r="AG78" s="46">
        <v>69977.399999999994</v>
      </c>
    </row>
    <row r="79" spans="1:33">
      <c r="A79" s="1" t="s">
        <v>38</v>
      </c>
      <c r="B79" s="46">
        <v>516606.7</v>
      </c>
      <c r="C79" s="46">
        <v>305276.40000000002</v>
      </c>
      <c r="D79" s="46">
        <v>298150.09999999998</v>
      </c>
      <c r="E79" s="46">
        <v>248374.3</v>
      </c>
      <c r="F79" s="46">
        <v>12995.9</v>
      </c>
      <c r="G79" s="46">
        <v>71618</v>
      </c>
      <c r="H79" s="46">
        <v>-1998.4</v>
      </c>
      <c r="I79" s="46">
        <v>98906.8</v>
      </c>
      <c r="J79" s="46">
        <v>19006.7</v>
      </c>
      <c r="K79" s="1">
        <v>1.3</v>
      </c>
      <c r="L79" s="46">
        <v>11208.5</v>
      </c>
      <c r="M79" s="46">
        <v>82255.199999999997</v>
      </c>
      <c r="N79" s="46">
        <v>71046.7</v>
      </c>
      <c r="O79" s="1">
        <v>-408.5</v>
      </c>
      <c r="Q79" s="46">
        <v>-18748.099999999999</v>
      </c>
      <c r="R79" s="46">
        <v>497858.6</v>
      </c>
      <c r="S79" s="46">
        <v>15421.1</v>
      </c>
      <c r="T79" s="46">
        <v>21522.7</v>
      </c>
      <c r="U79" s="46">
        <v>6101.6</v>
      </c>
      <c r="V79" s="46">
        <v>513279.7</v>
      </c>
      <c r="X79" s="46">
        <v>504978.2</v>
      </c>
      <c r="Y79" s="46">
        <v>387291.9</v>
      </c>
      <c r="Z79" s="46">
        <v>117736.3</v>
      </c>
      <c r="AB79" s="46">
        <v>103409.2</v>
      </c>
      <c r="AD79" s="46">
        <v>508705.3</v>
      </c>
      <c r="AE79" s="46">
        <v>293267.3</v>
      </c>
      <c r="AF79" s="46">
        <v>81926.2</v>
      </c>
      <c r="AG79" s="46">
        <v>71079.8</v>
      </c>
    </row>
    <row r="80" spans="1:33">
      <c r="A80" s="1" t="s">
        <v>157</v>
      </c>
      <c r="B80" s="46">
        <v>522122.6</v>
      </c>
      <c r="C80" s="46">
        <v>307105.8</v>
      </c>
      <c r="D80" s="46">
        <v>299822.3</v>
      </c>
      <c r="E80" s="46">
        <v>249882.4</v>
      </c>
      <c r="F80" s="46">
        <v>12736.5</v>
      </c>
      <c r="G80" s="46">
        <v>69342.600000000006</v>
      </c>
      <c r="H80" s="46">
        <v>329.1</v>
      </c>
      <c r="I80" s="46">
        <v>100053.1</v>
      </c>
      <c r="J80" s="46">
        <v>20865.7</v>
      </c>
      <c r="K80" s="1">
        <v>31.8</v>
      </c>
      <c r="L80" s="46">
        <v>12042.4</v>
      </c>
      <c r="M80" s="46">
        <v>84622.7</v>
      </c>
      <c r="N80" s="46">
        <v>72580.3</v>
      </c>
      <c r="O80" s="1">
        <v>-384.3</v>
      </c>
      <c r="Q80" s="46">
        <v>-19647.599999999999</v>
      </c>
      <c r="R80" s="46">
        <v>502475</v>
      </c>
      <c r="S80" s="46">
        <v>15334.3</v>
      </c>
      <c r="T80" s="46">
        <v>21707.1</v>
      </c>
      <c r="U80" s="46">
        <v>6372.8</v>
      </c>
      <c r="V80" s="46">
        <v>517809.3</v>
      </c>
      <c r="X80" s="46">
        <v>509941</v>
      </c>
      <c r="Y80" s="46">
        <v>389060.3</v>
      </c>
      <c r="Z80" s="46">
        <v>120858.4</v>
      </c>
      <c r="AB80" s="46">
        <v>102883.9</v>
      </c>
      <c r="AD80" s="46">
        <v>514214.9</v>
      </c>
      <c r="AE80" s="46">
        <v>294959.3</v>
      </c>
      <c r="AF80" s="46">
        <v>84295.1</v>
      </c>
      <c r="AG80" s="46">
        <v>72614.100000000006</v>
      </c>
    </row>
    <row r="81" spans="1:33">
      <c r="A81" s="1" t="s">
        <v>36</v>
      </c>
      <c r="B81" s="46">
        <v>520284.9</v>
      </c>
      <c r="C81" s="46">
        <v>309185.3</v>
      </c>
      <c r="D81" s="46">
        <v>301689.09999999998</v>
      </c>
      <c r="E81" s="46">
        <v>251587.3</v>
      </c>
      <c r="F81" s="46">
        <v>13300.5</v>
      </c>
      <c r="G81" s="46">
        <v>69724</v>
      </c>
      <c r="H81" s="46">
        <v>-1726.3</v>
      </c>
      <c r="I81" s="46">
        <v>99639.8</v>
      </c>
      <c r="J81" s="46">
        <v>20580</v>
      </c>
      <c r="K81" s="1">
        <v>6.9</v>
      </c>
      <c r="L81" s="46">
        <v>10376.9</v>
      </c>
      <c r="M81" s="46">
        <v>84262.399999999994</v>
      </c>
      <c r="N81" s="46">
        <v>73885.5</v>
      </c>
      <c r="O81" s="1">
        <v>-802.3</v>
      </c>
      <c r="Q81" s="46">
        <v>-19670.900000000001</v>
      </c>
      <c r="R81" s="46">
        <v>500614</v>
      </c>
      <c r="S81" s="46">
        <v>15844.6</v>
      </c>
      <c r="T81" s="46">
        <v>22393.200000000001</v>
      </c>
      <c r="U81" s="46">
        <v>6548.7</v>
      </c>
      <c r="V81" s="46">
        <v>516458.6</v>
      </c>
      <c r="X81" s="46">
        <v>509998.2</v>
      </c>
      <c r="Y81" s="46">
        <v>389897.8</v>
      </c>
      <c r="Z81" s="46">
        <v>120114.6</v>
      </c>
      <c r="AB81" s="46">
        <v>103536.9</v>
      </c>
      <c r="AD81" s="46">
        <v>512276.9</v>
      </c>
      <c r="AE81" s="46">
        <v>296781.8</v>
      </c>
      <c r="AF81" s="46">
        <v>83906.9</v>
      </c>
      <c r="AG81" s="46">
        <v>73919.899999999994</v>
      </c>
    </row>
    <row r="82" spans="1:33">
      <c r="A82" s="1" t="s">
        <v>37</v>
      </c>
      <c r="B82" s="46">
        <v>517460.3</v>
      </c>
      <c r="C82" s="46">
        <v>308144.5</v>
      </c>
      <c r="D82" s="46">
        <v>300436.59999999998</v>
      </c>
      <c r="E82" s="46">
        <v>250187.3</v>
      </c>
      <c r="F82" s="46">
        <v>13636.3</v>
      </c>
      <c r="G82" s="46">
        <v>68974.3</v>
      </c>
      <c r="H82" s="46">
        <v>-490.9</v>
      </c>
      <c r="I82" s="46">
        <v>100093.2</v>
      </c>
      <c r="J82" s="46">
        <v>19907.2</v>
      </c>
      <c r="K82" s="1">
        <v>9.1</v>
      </c>
      <c r="L82" s="46">
        <v>7616</v>
      </c>
      <c r="M82" s="46">
        <v>80966.2</v>
      </c>
      <c r="N82" s="46">
        <v>73350.2</v>
      </c>
      <c r="O82" s="1">
        <v>-429.3</v>
      </c>
      <c r="Q82" s="46">
        <v>-18187.900000000001</v>
      </c>
      <c r="R82" s="46">
        <v>499272.4</v>
      </c>
      <c r="S82" s="46">
        <v>16172.4</v>
      </c>
      <c r="T82" s="46">
        <v>22366.400000000001</v>
      </c>
      <c r="U82" s="46">
        <v>6194</v>
      </c>
      <c r="V82" s="46">
        <v>515444.9</v>
      </c>
      <c r="X82" s="46">
        <v>509643.5</v>
      </c>
      <c r="Y82" s="46">
        <v>389811.3</v>
      </c>
      <c r="Z82" s="46">
        <v>119856.4</v>
      </c>
      <c r="AB82" s="46">
        <v>102445.6</v>
      </c>
      <c r="AD82" s="46">
        <v>509420.7</v>
      </c>
      <c r="AE82" s="46">
        <v>295499.40000000002</v>
      </c>
      <c r="AF82" s="46">
        <v>80607.899999999994</v>
      </c>
      <c r="AG82" s="46">
        <v>73384.399999999994</v>
      </c>
    </row>
    <row r="83" spans="1:33">
      <c r="A83" s="1" t="s">
        <v>38</v>
      </c>
      <c r="B83" s="46">
        <v>516623.7</v>
      </c>
      <c r="C83" s="46">
        <v>308304</v>
      </c>
      <c r="D83" s="46">
        <v>300500.8</v>
      </c>
      <c r="E83" s="46">
        <v>250091.9</v>
      </c>
      <c r="F83" s="46">
        <v>13787.3</v>
      </c>
      <c r="G83" s="46">
        <v>68705</v>
      </c>
      <c r="H83" s="46">
        <v>-1333.5</v>
      </c>
      <c r="I83" s="46">
        <v>100761.9</v>
      </c>
      <c r="J83" s="46">
        <v>19812.599999999999</v>
      </c>
      <c r="K83" s="1">
        <v>-31.7</v>
      </c>
      <c r="L83" s="46">
        <v>6603.9</v>
      </c>
      <c r="M83" s="46">
        <v>78215.199999999997</v>
      </c>
      <c r="N83" s="46">
        <v>71611.3</v>
      </c>
      <c r="O83" s="1">
        <v>14.3</v>
      </c>
      <c r="Q83" s="46">
        <v>-18027.099999999999</v>
      </c>
      <c r="R83" s="46">
        <v>498596.6</v>
      </c>
      <c r="S83" s="46">
        <v>16433.599999999999</v>
      </c>
      <c r="T83" s="46">
        <v>23041</v>
      </c>
      <c r="U83" s="46">
        <v>6607.3</v>
      </c>
      <c r="V83" s="46">
        <v>515030.2</v>
      </c>
      <c r="X83" s="46">
        <v>509316.1</v>
      </c>
      <c r="Y83" s="46">
        <v>388955</v>
      </c>
      <c r="Z83" s="46">
        <v>120361.8</v>
      </c>
      <c r="AB83" s="46">
        <v>102242.4</v>
      </c>
      <c r="AD83" s="46">
        <v>508580.6</v>
      </c>
      <c r="AE83" s="46">
        <v>295539.59999999998</v>
      </c>
      <c r="AF83" s="46">
        <v>77856.100000000006</v>
      </c>
      <c r="AG83" s="46">
        <v>71644.7</v>
      </c>
    </row>
    <row r="84" spans="1:33">
      <c r="A84" s="1" t="s">
        <v>179</v>
      </c>
      <c r="B84" s="1">
        <v>523658.6</v>
      </c>
      <c r="C84" s="1">
        <v>312227.09999999998</v>
      </c>
      <c r="D84" s="1">
        <v>304447.40000000002</v>
      </c>
      <c r="E84" s="1">
        <v>253860.3</v>
      </c>
      <c r="F84" s="1">
        <v>13939.5</v>
      </c>
      <c r="G84" s="1">
        <v>67949.8</v>
      </c>
      <c r="H84" s="1">
        <v>-1559.4</v>
      </c>
      <c r="I84" s="1">
        <v>101579.7</v>
      </c>
      <c r="J84" s="1">
        <v>20785.099999999999</v>
      </c>
      <c r="K84" s="1">
        <v>-113.3</v>
      </c>
      <c r="L84" s="1">
        <v>9001.5</v>
      </c>
      <c r="M84" s="1">
        <v>81582.7</v>
      </c>
      <c r="N84" s="1">
        <v>72581.2</v>
      </c>
      <c r="O84" s="1">
        <v>-151.4</v>
      </c>
      <c r="Q84" s="1">
        <v>-19844.5</v>
      </c>
      <c r="R84" s="1">
        <v>503814</v>
      </c>
      <c r="S84" s="1">
        <v>16552.7</v>
      </c>
      <c r="T84" s="1">
        <v>23660</v>
      </c>
      <c r="U84" s="1">
        <v>7107.4</v>
      </c>
      <c r="V84" s="1">
        <v>520366.7</v>
      </c>
      <c r="X84" s="1">
        <v>514129.4</v>
      </c>
      <c r="Y84" s="1">
        <v>392025</v>
      </c>
      <c r="Z84" s="1">
        <v>122077.9</v>
      </c>
      <c r="AB84" s="1">
        <v>102706.9</v>
      </c>
      <c r="AD84" s="1">
        <v>515542.8</v>
      </c>
      <c r="AE84" s="1">
        <v>299438.09999999998</v>
      </c>
      <c r="AF84" s="1">
        <v>81224</v>
      </c>
      <c r="AG84" s="1">
        <v>72615</v>
      </c>
    </row>
    <row r="85" spans="1:33">
      <c r="A85" s="1" t="s">
        <v>36</v>
      </c>
      <c r="B85" s="1">
        <v>527962.6</v>
      </c>
      <c r="C85" s="1">
        <v>314765.7</v>
      </c>
      <c r="D85" s="1">
        <v>307027.20000000001</v>
      </c>
      <c r="E85" s="1">
        <v>256265.8</v>
      </c>
      <c r="F85" s="1">
        <v>14202.2</v>
      </c>
      <c r="G85" s="1">
        <v>69464.800000000003</v>
      </c>
      <c r="H85" s="1">
        <v>-3458.6</v>
      </c>
      <c r="I85" s="1">
        <v>102217.5</v>
      </c>
      <c r="J85" s="1">
        <v>21451.200000000001</v>
      </c>
      <c r="K85" s="1">
        <v>20.6</v>
      </c>
      <c r="L85" s="1">
        <v>9797.2999999999993</v>
      </c>
      <c r="M85" s="1">
        <v>84074.8</v>
      </c>
      <c r="N85" s="1">
        <v>74277.5</v>
      </c>
      <c r="O85" s="1">
        <v>-497.9</v>
      </c>
      <c r="Q85" s="1">
        <v>-20089.2</v>
      </c>
      <c r="R85" s="1">
        <v>507873.4</v>
      </c>
      <c r="S85" s="1">
        <v>20515.400000000001</v>
      </c>
      <c r="T85" s="1">
        <v>27729.200000000001</v>
      </c>
      <c r="U85" s="1">
        <v>7213.7</v>
      </c>
      <c r="V85" s="1">
        <v>528388.9</v>
      </c>
      <c r="X85" s="1">
        <v>517973.5</v>
      </c>
      <c r="Y85" s="1">
        <v>394325.5</v>
      </c>
      <c r="Z85" s="1">
        <v>123593.5</v>
      </c>
      <c r="AB85" s="1">
        <v>105163.7</v>
      </c>
      <c r="AD85" s="1">
        <v>519858.5</v>
      </c>
      <c r="AE85" s="1">
        <v>302009.59999999998</v>
      </c>
      <c r="AF85" s="1">
        <v>83742.8</v>
      </c>
      <c r="AG85" s="1">
        <v>74312.100000000006</v>
      </c>
    </row>
    <row r="86" spans="1:33">
      <c r="A86" s="1" t="s">
        <v>37</v>
      </c>
      <c r="B86" s="1">
        <v>529842.69999999995</v>
      </c>
      <c r="C86" s="1">
        <v>315788.5</v>
      </c>
      <c r="D86" s="1">
        <v>308035.8</v>
      </c>
      <c r="E86" s="1">
        <v>257100.6</v>
      </c>
      <c r="F86" s="1">
        <v>14792.3</v>
      </c>
      <c r="G86" s="1">
        <v>69979.7</v>
      </c>
      <c r="H86" s="1">
        <v>-2959.4</v>
      </c>
      <c r="I86" s="1">
        <v>102152.6</v>
      </c>
      <c r="J86" s="1">
        <v>22618.6</v>
      </c>
      <c r="K86" s="1">
        <v>-96.8</v>
      </c>
      <c r="L86" s="1">
        <v>8061.2</v>
      </c>
      <c r="M86" s="1">
        <v>83647.199999999997</v>
      </c>
      <c r="N86" s="1">
        <v>75586.100000000006</v>
      </c>
      <c r="O86" s="1">
        <v>-494</v>
      </c>
      <c r="Q86" s="1">
        <v>-21229.9</v>
      </c>
      <c r="R86" s="1">
        <v>508612.7</v>
      </c>
      <c r="S86" s="1">
        <v>19054.2</v>
      </c>
      <c r="T86" s="1">
        <v>26677.8</v>
      </c>
      <c r="U86" s="1">
        <v>7623.6</v>
      </c>
      <c r="V86" s="1">
        <v>527666.9</v>
      </c>
      <c r="X86" s="1">
        <v>521701.9</v>
      </c>
      <c r="Y86" s="1">
        <v>397042.1</v>
      </c>
      <c r="Z86" s="1">
        <v>124599.1</v>
      </c>
      <c r="AB86" s="1">
        <v>107529.60000000001</v>
      </c>
      <c r="AD86" s="1">
        <v>521786</v>
      </c>
      <c r="AE86" s="1">
        <v>303060.8</v>
      </c>
      <c r="AF86" s="1">
        <v>83316.800000000003</v>
      </c>
      <c r="AG86" s="1">
        <v>75621.3</v>
      </c>
    </row>
    <row r="87" spans="1:33">
      <c r="A87" s="1" t="s">
        <v>38</v>
      </c>
      <c r="B87" s="1">
        <v>528260.9</v>
      </c>
      <c r="C87" s="1">
        <v>315261.59999999998</v>
      </c>
      <c r="D87" s="1">
        <v>307457.8</v>
      </c>
      <c r="E87" s="1">
        <v>256344.6</v>
      </c>
      <c r="F87" s="1">
        <v>15174.7</v>
      </c>
      <c r="G87" s="1">
        <v>70868.2</v>
      </c>
      <c r="H87" s="1">
        <v>-2884.6</v>
      </c>
      <c r="I87" s="1">
        <v>102221.9</v>
      </c>
      <c r="J87" s="1">
        <v>22762.9</v>
      </c>
      <c r="K87" s="1">
        <v>25</v>
      </c>
      <c r="L87" s="1">
        <v>5664.6</v>
      </c>
      <c r="M87" s="1">
        <v>83503.899999999994</v>
      </c>
      <c r="N87" s="1">
        <v>77839.3</v>
      </c>
      <c r="O87" s="1">
        <v>-833.3</v>
      </c>
      <c r="Q87" s="1">
        <v>-22383.3</v>
      </c>
      <c r="R87" s="1">
        <v>505877.6</v>
      </c>
      <c r="S87" s="1">
        <v>18348.099999999999</v>
      </c>
      <c r="T87" s="1">
        <v>25766.1</v>
      </c>
      <c r="U87" s="1">
        <v>7418</v>
      </c>
      <c r="V87" s="1">
        <v>524225.7</v>
      </c>
      <c r="X87" s="1">
        <v>522970.6</v>
      </c>
      <c r="Y87" s="1">
        <v>397912.3</v>
      </c>
      <c r="Z87" s="1">
        <v>124993.3</v>
      </c>
      <c r="AB87" s="1">
        <v>108950.8</v>
      </c>
      <c r="AD87" s="1">
        <v>520233</v>
      </c>
      <c r="AE87" s="1">
        <v>302508.3</v>
      </c>
      <c r="AF87" s="1">
        <v>83174.899999999994</v>
      </c>
      <c r="AG87" s="1">
        <v>77875.600000000006</v>
      </c>
    </row>
    <row r="88" spans="1:33">
      <c r="A88" s="1" t="s">
        <v>182</v>
      </c>
      <c r="B88" s="1">
        <v>534882.1</v>
      </c>
      <c r="C88" s="1">
        <v>322163.7</v>
      </c>
      <c r="D88" s="1">
        <v>314280.90000000002</v>
      </c>
      <c r="E88" s="1">
        <v>262963.09999999998</v>
      </c>
      <c r="F88" s="1">
        <v>15540.3</v>
      </c>
      <c r="G88" s="1">
        <v>75059.5</v>
      </c>
      <c r="H88" s="1">
        <v>-5269.2</v>
      </c>
      <c r="I88" s="1">
        <v>101902.2</v>
      </c>
      <c r="J88" s="1">
        <v>22255.5</v>
      </c>
      <c r="K88" s="1">
        <v>49.2</v>
      </c>
      <c r="L88" s="1">
        <v>5793.8</v>
      </c>
      <c r="M88" s="1">
        <v>88965.5</v>
      </c>
      <c r="N88" s="1">
        <v>83171.7</v>
      </c>
      <c r="O88" s="1">
        <v>-2613</v>
      </c>
      <c r="Q88" s="1">
        <v>-24397.200000000001</v>
      </c>
      <c r="R88" s="1">
        <v>510484.9</v>
      </c>
      <c r="S88" s="1">
        <v>17198.400000000001</v>
      </c>
      <c r="T88" s="1">
        <v>25483.7</v>
      </c>
      <c r="U88" s="1">
        <v>8285.2000000000007</v>
      </c>
      <c r="V88" s="1">
        <v>527683.30000000005</v>
      </c>
      <c r="X88" s="1">
        <v>530901.69999999995</v>
      </c>
      <c r="Y88" s="1">
        <v>406769.9</v>
      </c>
      <c r="Z88" s="1">
        <v>124184.8</v>
      </c>
      <c r="AB88" s="1">
        <v>112853.1</v>
      </c>
      <c r="AD88" s="1">
        <v>526790</v>
      </c>
      <c r="AE88" s="1">
        <v>309286.59999999998</v>
      </c>
      <c r="AF88" s="1">
        <v>88635.8</v>
      </c>
      <c r="AG88" s="1">
        <v>83210.5</v>
      </c>
    </row>
    <row r="89" spans="1:33">
      <c r="A89" s="1" t="s">
        <v>36</v>
      </c>
      <c r="B89" s="1">
        <v>526078</v>
      </c>
      <c r="C89" s="1">
        <v>305914.90000000002</v>
      </c>
      <c r="D89" s="1">
        <v>297944.5</v>
      </c>
      <c r="E89" s="1">
        <v>246542.8</v>
      </c>
      <c r="F89" s="1">
        <v>13935.9</v>
      </c>
      <c r="G89" s="1">
        <v>71307</v>
      </c>
      <c r="H89" s="1">
        <v>1175.9000000000001</v>
      </c>
      <c r="I89" s="1">
        <v>102279.4</v>
      </c>
      <c r="J89" s="1">
        <v>22501.5</v>
      </c>
      <c r="K89" s="1">
        <v>73.2</v>
      </c>
      <c r="L89" s="1">
        <v>9960</v>
      </c>
      <c r="M89" s="1">
        <v>88683.3</v>
      </c>
      <c r="N89" s="1">
        <v>78723.3</v>
      </c>
      <c r="O89" s="1">
        <v>-1069.9000000000001</v>
      </c>
      <c r="Q89" s="1">
        <v>-22262.9</v>
      </c>
      <c r="R89" s="1">
        <v>503815.1</v>
      </c>
      <c r="S89" s="1">
        <v>18612.5</v>
      </c>
      <c r="T89" s="1">
        <v>27336.7</v>
      </c>
      <c r="U89" s="1">
        <v>8724.1</v>
      </c>
      <c r="V89" s="1">
        <v>522427.6</v>
      </c>
      <c r="X89" s="1">
        <v>517176.2</v>
      </c>
      <c r="Y89" s="1">
        <v>392194.7</v>
      </c>
      <c r="Z89" s="1">
        <v>124862.9</v>
      </c>
      <c r="AB89" s="1">
        <v>107772.7</v>
      </c>
      <c r="AD89" s="1">
        <v>518133.9</v>
      </c>
      <c r="AE89" s="1">
        <v>293106.5</v>
      </c>
      <c r="AF89" s="1">
        <v>88361.2</v>
      </c>
      <c r="AG89" s="1">
        <v>78759.899999999994</v>
      </c>
    </row>
    <row r="90" spans="1:33">
      <c r="A90" s="1" t="s">
        <v>37</v>
      </c>
      <c r="B90" s="1">
        <v>522635.7</v>
      </c>
      <c r="C90" s="1">
        <v>306768.90000000002</v>
      </c>
      <c r="D90" s="1">
        <v>298718.2</v>
      </c>
      <c r="E90" s="1">
        <v>247177.7</v>
      </c>
      <c r="F90" s="1">
        <v>12965.2</v>
      </c>
      <c r="G90" s="1">
        <v>71196.600000000006</v>
      </c>
      <c r="H90" s="1">
        <v>-2387.3000000000002</v>
      </c>
      <c r="I90" s="1">
        <v>102517.8</v>
      </c>
      <c r="J90" s="1">
        <v>22973.5</v>
      </c>
      <c r="K90" s="1">
        <v>61.5</v>
      </c>
      <c r="L90" s="1">
        <v>10477.1</v>
      </c>
      <c r="M90" s="1">
        <v>90023.7</v>
      </c>
      <c r="N90" s="1">
        <v>79546.600000000006</v>
      </c>
      <c r="O90" s="1">
        <v>-1937.5</v>
      </c>
      <c r="Q90" s="1">
        <v>-23851.4</v>
      </c>
      <c r="R90" s="1">
        <v>498784.3</v>
      </c>
      <c r="S90" s="1">
        <v>20952</v>
      </c>
      <c r="T90" s="1">
        <v>30343.1</v>
      </c>
      <c r="U90" s="1">
        <v>9391.2000000000007</v>
      </c>
      <c r="V90" s="1">
        <v>519736.3</v>
      </c>
      <c r="X90" s="1">
        <v>513686.9</v>
      </c>
      <c r="Y90" s="1">
        <v>387913.8</v>
      </c>
      <c r="Z90" s="1">
        <v>125587</v>
      </c>
      <c r="AB90" s="1">
        <v>107129.9</v>
      </c>
      <c r="AD90" s="1">
        <v>514700.3</v>
      </c>
      <c r="AE90" s="1">
        <v>293864.7</v>
      </c>
      <c r="AF90" s="1">
        <v>89702.3</v>
      </c>
      <c r="AG90" s="1">
        <v>79583.7</v>
      </c>
    </row>
    <row r="91" spans="1:33">
      <c r="A91" s="1" t="s">
        <v>38</v>
      </c>
      <c r="B91" s="1">
        <v>524603</v>
      </c>
      <c r="C91" s="1">
        <v>308258</v>
      </c>
      <c r="D91" s="1">
        <v>300161.40000000002</v>
      </c>
      <c r="E91" s="1">
        <v>248476.3</v>
      </c>
      <c r="F91" s="1">
        <v>12811.9</v>
      </c>
      <c r="G91" s="1">
        <v>71142.5</v>
      </c>
      <c r="H91" s="1">
        <v>-3158.1</v>
      </c>
      <c r="I91" s="1">
        <v>102816.4</v>
      </c>
      <c r="J91" s="1">
        <v>23162.3</v>
      </c>
      <c r="K91" s="1">
        <v>-0.9</v>
      </c>
      <c r="L91" s="1">
        <v>11923.2</v>
      </c>
      <c r="M91" s="1">
        <v>92511</v>
      </c>
      <c r="N91" s="1">
        <v>80587.8</v>
      </c>
      <c r="O91" s="1">
        <v>-2352.1999999999998</v>
      </c>
      <c r="Q91" s="1">
        <v>-22952.2</v>
      </c>
      <c r="R91" s="1">
        <v>501650.8</v>
      </c>
      <c r="S91" s="1">
        <v>25905.8</v>
      </c>
      <c r="T91" s="1">
        <v>36070.199999999997</v>
      </c>
      <c r="U91" s="1">
        <v>10164.4</v>
      </c>
      <c r="V91" s="1">
        <v>527556.6</v>
      </c>
      <c r="X91" s="1">
        <v>514497.1</v>
      </c>
      <c r="Y91" s="1">
        <v>388314.8</v>
      </c>
      <c r="Z91" s="1">
        <v>125987.2</v>
      </c>
      <c r="AB91" s="1">
        <v>107115</v>
      </c>
      <c r="AD91" s="1">
        <v>516608.7</v>
      </c>
      <c r="AE91" s="1">
        <v>295267.40000000002</v>
      </c>
      <c r="AF91" s="1">
        <v>92188.4</v>
      </c>
      <c r="AG91" s="1">
        <v>80625.3</v>
      </c>
    </row>
    <row r="92" spans="1:33">
      <c r="A92" s="1" t="s">
        <v>134</v>
      </c>
    </row>
    <row r="93" spans="1:33">
      <c r="A93" s="1" t="s">
        <v>158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成長率表</vt:lpstr>
      <vt:lpstr>成長率グラフ</vt:lpstr>
      <vt:lpstr>季節変動</vt:lpstr>
      <vt:lpstr>需要別成長率</vt:lpstr>
      <vt:lpstr>要因分解</vt:lpstr>
      <vt:lpstr>原系列05</vt:lpstr>
      <vt:lpstr>季調系列05</vt:lpstr>
    </vt:vector>
  </TitlesOfParts>
  <Company>Toyo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MIHIRA, Tsuyoshi</dc:creator>
  <cp:lastModifiedBy>MIHIRA-GO</cp:lastModifiedBy>
  <dcterms:created xsi:type="dcterms:W3CDTF">2007-04-09T20:42:58Z</dcterms:created>
  <dcterms:modified xsi:type="dcterms:W3CDTF">2015-05-11T10:34:26Z</dcterms:modified>
</cp:coreProperties>
</file>