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55" yWindow="0" windowWidth="12600" windowHeight="12675"/>
  </bookViews>
  <sheets>
    <sheet name="需要別成長率" sheetId="10" r:id="rId1"/>
    <sheet name="要因分解" sheetId="8" r:id="rId2"/>
    <sheet name="仮説検定" sheetId="17" r:id="rId3"/>
    <sheet name="GDP" sheetId="19" r:id="rId4"/>
    <sheet name="GDP（旧系列）" sheetId="18" r:id="rId5"/>
  </sheets>
  <calcPr calcId="145621"/>
</workbook>
</file>

<file path=xl/calcChain.xml><?xml version="1.0" encoding="utf-8"?>
<calcChain xmlns="http://schemas.openxmlformats.org/spreadsheetml/2006/main">
  <c r="A34" i="17" l="1"/>
  <c r="B34" i="17"/>
  <c r="H38" i="8"/>
  <c r="X38" i="8"/>
  <c r="AB38" i="8"/>
  <c r="Y38" i="8" s="1"/>
  <c r="AC38" i="8"/>
  <c r="AD38" i="8"/>
  <c r="AE38" i="8"/>
  <c r="AF38" i="8"/>
  <c r="Z38" i="8" s="1"/>
  <c r="AG38" i="8"/>
  <c r="AH38" i="8"/>
  <c r="AI38" i="8"/>
  <c r="AA38" i="8" s="1"/>
  <c r="AJ38" i="8"/>
  <c r="U36" i="10"/>
  <c r="V36" i="10"/>
  <c r="W36" i="10"/>
  <c r="X36" i="10"/>
  <c r="Y36" i="10"/>
  <c r="Z36" i="10"/>
  <c r="AA36" i="10"/>
  <c r="AB36" i="10"/>
  <c r="AC36" i="10"/>
  <c r="AD36" i="10"/>
  <c r="H36" i="10"/>
  <c r="A32" i="17" l="1"/>
  <c r="A33" i="17"/>
  <c r="H36" i="8"/>
  <c r="H37" i="8"/>
  <c r="X36" i="8"/>
  <c r="AB36" i="8"/>
  <c r="AC36" i="8"/>
  <c r="AD36" i="8"/>
  <c r="AE36" i="8"/>
  <c r="AF36" i="8"/>
  <c r="AG36" i="8"/>
  <c r="AH36" i="8"/>
  <c r="AI36" i="8"/>
  <c r="AJ36" i="8"/>
  <c r="X37" i="8"/>
  <c r="B33" i="17" s="1"/>
  <c r="AB37" i="8"/>
  <c r="AC37" i="8"/>
  <c r="AD37" i="8"/>
  <c r="AE37" i="8"/>
  <c r="AF37" i="8"/>
  <c r="AG37" i="8"/>
  <c r="AH37" i="8"/>
  <c r="AI37" i="8"/>
  <c r="AJ37" i="8"/>
  <c r="X20" i="8"/>
  <c r="AB20" i="8"/>
  <c r="AC20" i="8"/>
  <c r="AD20" i="8"/>
  <c r="AE20" i="8"/>
  <c r="AF20" i="8"/>
  <c r="AG20" i="8"/>
  <c r="AH20" i="8"/>
  <c r="AI20" i="8"/>
  <c r="AJ20" i="8"/>
  <c r="X21" i="8"/>
  <c r="AB21" i="8"/>
  <c r="AC21" i="8"/>
  <c r="AD21" i="8"/>
  <c r="AE21" i="8"/>
  <c r="AF21" i="8"/>
  <c r="AG21" i="8"/>
  <c r="AH21" i="8"/>
  <c r="AI21" i="8"/>
  <c r="AJ21" i="8"/>
  <c r="X22" i="8"/>
  <c r="AB22" i="8"/>
  <c r="AC22" i="8"/>
  <c r="AD22" i="8"/>
  <c r="AE22" i="8"/>
  <c r="AF22" i="8"/>
  <c r="AG22" i="8"/>
  <c r="AH22" i="8"/>
  <c r="AI22" i="8"/>
  <c r="AJ22" i="8"/>
  <c r="X23" i="8"/>
  <c r="AB23" i="8"/>
  <c r="Y23" i="8" s="1"/>
  <c r="AC23" i="8"/>
  <c r="AD23" i="8"/>
  <c r="AE23" i="8"/>
  <c r="AF23" i="8"/>
  <c r="AG23" i="8"/>
  <c r="AH23" i="8"/>
  <c r="AI23" i="8"/>
  <c r="AJ23" i="8"/>
  <c r="X24" i="8"/>
  <c r="AB24" i="8"/>
  <c r="AC24" i="8"/>
  <c r="AD24" i="8"/>
  <c r="AE24" i="8"/>
  <c r="AF24" i="8"/>
  <c r="AG24" i="8"/>
  <c r="AH24" i="8"/>
  <c r="AI24" i="8"/>
  <c r="AJ24" i="8"/>
  <c r="X25" i="8"/>
  <c r="AB25" i="8"/>
  <c r="Y25" i="8" s="1"/>
  <c r="AC25" i="8"/>
  <c r="AD25" i="8"/>
  <c r="AE25" i="8"/>
  <c r="AF25" i="8"/>
  <c r="Z25" i="8" s="1"/>
  <c r="AG25" i="8"/>
  <c r="AH25" i="8"/>
  <c r="AI25" i="8"/>
  <c r="AJ25" i="8"/>
  <c r="X26" i="8"/>
  <c r="AB26" i="8"/>
  <c r="AC26" i="8"/>
  <c r="AD26" i="8"/>
  <c r="AE26" i="8"/>
  <c r="AF26" i="8"/>
  <c r="AG26" i="8"/>
  <c r="AH26" i="8"/>
  <c r="AI26" i="8"/>
  <c r="AJ26" i="8"/>
  <c r="X27" i="8"/>
  <c r="AB27" i="8"/>
  <c r="AC27" i="8"/>
  <c r="AD27" i="8"/>
  <c r="AE27" i="8"/>
  <c r="AF27" i="8"/>
  <c r="AG27" i="8"/>
  <c r="AH27" i="8"/>
  <c r="AI27" i="8"/>
  <c r="AJ27" i="8"/>
  <c r="X28" i="8"/>
  <c r="AB28" i="8"/>
  <c r="AC28" i="8"/>
  <c r="AD28" i="8"/>
  <c r="AE28" i="8"/>
  <c r="AF28" i="8"/>
  <c r="AG28" i="8"/>
  <c r="AH28" i="8"/>
  <c r="AI28" i="8"/>
  <c r="AJ28" i="8"/>
  <c r="X29" i="8"/>
  <c r="AB29" i="8"/>
  <c r="Y29" i="8" s="1"/>
  <c r="AC29" i="8"/>
  <c r="AD29" i="8"/>
  <c r="AE29" i="8"/>
  <c r="AF29" i="8"/>
  <c r="Z29" i="8" s="1"/>
  <c r="AG29" i="8"/>
  <c r="AH29" i="8"/>
  <c r="AI29" i="8"/>
  <c r="AJ29" i="8"/>
  <c r="X30" i="8"/>
  <c r="AB30" i="8"/>
  <c r="AC30" i="8"/>
  <c r="AD30" i="8"/>
  <c r="AE30" i="8"/>
  <c r="AF30" i="8"/>
  <c r="AG30" i="8"/>
  <c r="AH30" i="8"/>
  <c r="AI30" i="8"/>
  <c r="AJ30" i="8"/>
  <c r="X31" i="8"/>
  <c r="AB31" i="8"/>
  <c r="AC31" i="8"/>
  <c r="AD31" i="8"/>
  <c r="AE31" i="8"/>
  <c r="AF31" i="8"/>
  <c r="AG31" i="8"/>
  <c r="AH31" i="8"/>
  <c r="AI31" i="8"/>
  <c r="AJ31" i="8"/>
  <c r="X32" i="8"/>
  <c r="AB32" i="8"/>
  <c r="AC32" i="8"/>
  <c r="AD32" i="8"/>
  <c r="AE32" i="8"/>
  <c r="AF32" i="8"/>
  <c r="AG32" i="8"/>
  <c r="AH32" i="8"/>
  <c r="AI32" i="8"/>
  <c r="AJ32" i="8"/>
  <c r="X33" i="8"/>
  <c r="AB33" i="8"/>
  <c r="Y33" i="8" s="1"/>
  <c r="AC33" i="8"/>
  <c r="AD33" i="8"/>
  <c r="AE33" i="8"/>
  <c r="AF33" i="8"/>
  <c r="Z33" i="8" s="1"/>
  <c r="AG33" i="8"/>
  <c r="AH33" i="8"/>
  <c r="AI33" i="8"/>
  <c r="AJ33" i="8"/>
  <c r="X34" i="8"/>
  <c r="AB34" i="8"/>
  <c r="AC34" i="8"/>
  <c r="AD34" i="8"/>
  <c r="AE34" i="8"/>
  <c r="AF34" i="8"/>
  <c r="AG34" i="8"/>
  <c r="AH34" i="8"/>
  <c r="AI34" i="8"/>
  <c r="AJ34" i="8"/>
  <c r="X35" i="8"/>
  <c r="AB35" i="8"/>
  <c r="AC35" i="8"/>
  <c r="AD35" i="8"/>
  <c r="AE35" i="8"/>
  <c r="AF35" i="8"/>
  <c r="AG35" i="8"/>
  <c r="AH35" i="8"/>
  <c r="AI35" i="8"/>
  <c r="AJ35" i="8"/>
  <c r="AJ19" i="8"/>
  <c r="AD19" i="8"/>
  <c r="AE19" i="8"/>
  <c r="AF19" i="8"/>
  <c r="AG19" i="8"/>
  <c r="Z19" i="8" s="1"/>
  <c r="AH19" i="8"/>
  <c r="AI19" i="8"/>
  <c r="AA19" i="8" s="1"/>
  <c r="AC19" i="8"/>
  <c r="AB19" i="8"/>
  <c r="X19" i="8"/>
  <c r="D9" i="10"/>
  <c r="U18" i="10"/>
  <c r="V18" i="10"/>
  <c r="W18" i="10"/>
  <c r="X18" i="10"/>
  <c r="Y18" i="10"/>
  <c r="Z18" i="10"/>
  <c r="AA18" i="10"/>
  <c r="AB18" i="10"/>
  <c r="AC18" i="10"/>
  <c r="AD18" i="10"/>
  <c r="U19" i="10"/>
  <c r="V19" i="10"/>
  <c r="W19" i="10"/>
  <c r="X19" i="10"/>
  <c r="Y19" i="10"/>
  <c r="Z19" i="10"/>
  <c r="AA19" i="10"/>
  <c r="AB19" i="10"/>
  <c r="AC19" i="10"/>
  <c r="AD19" i="10"/>
  <c r="U20" i="10"/>
  <c r="V20" i="10"/>
  <c r="W20" i="10"/>
  <c r="X20" i="10"/>
  <c r="Y20" i="10"/>
  <c r="Z20" i="10"/>
  <c r="AA20" i="10"/>
  <c r="AB20" i="10"/>
  <c r="AC20" i="10"/>
  <c r="AD20" i="10"/>
  <c r="U21" i="10"/>
  <c r="V21" i="10"/>
  <c r="W21" i="10"/>
  <c r="X21" i="10"/>
  <c r="Y21" i="10"/>
  <c r="Z21" i="10"/>
  <c r="AA21" i="10"/>
  <c r="AB21" i="10"/>
  <c r="AC21" i="10"/>
  <c r="AD21" i="10"/>
  <c r="U22" i="10"/>
  <c r="V22" i="10"/>
  <c r="W22" i="10"/>
  <c r="X22" i="10"/>
  <c r="Y22" i="10"/>
  <c r="Z22" i="10"/>
  <c r="AA22" i="10"/>
  <c r="AB22" i="10"/>
  <c r="AC22" i="10"/>
  <c r="AD22" i="10"/>
  <c r="U23" i="10"/>
  <c r="V23" i="10"/>
  <c r="W23" i="10"/>
  <c r="X23" i="10"/>
  <c r="Y23" i="10"/>
  <c r="Z23" i="10"/>
  <c r="AA23" i="10"/>
  <c r="AB23" i="10"/>
  <c r="AC23" i="10"/>
  <c r="AD23" i="10"/>
  <c r="U24" i="10"/>
  <c r="V24" i="10"/>
  <c r="W24" i="10"/>
  <c r="X24" i="10"/>
  <c r="Y24" i="10"/>
  <c r="Z24" i="10"/>
  <c r="AA24" i="10"/>
  <c r="AB24" i="10"/>
  <c r="AC24" i="10"/>
  <c r="AD24" i="10"/>
  <c r="U25" i="10"/>
  <c r="V25" i="10"/>
  <c r="W25" i="10"/>
  <c r="X25" i="10"/>
  <c r="Y25" i="10"/>
  <c r="Z25" i="10"/>
  <c r="AA25" i="10"/>
  <c r="AB25" i="10"/>
  <c r="AC25" i="10"/>
  <c r="AD25" i="10"/>
  <c r="U26" i="10"/>
  <c r="V26" i="10"/>
  <c r="W26" i="10"/>
  <c r="X26" i="10"/>
  <c r="Y26" i="10"/>
  <c r="Z26" i="10"/>
  <c r="AA26" i="10"/>
  <c r="AB26" i="10"/>
  <c r="AC26" i="10"/>
  <c r="AD26" i="10"/>
  <c r="U27" i="10"/>
  <c r="V27" i="10"/>
  <c r="W27" i="10"/>
  <c r="X27" i="10"/>
  <c r="Y27" i="10"/>
  <c r="Z27" i="10"/>
  <c r="AA27" i="10"/>
  <c r="AB27" i="10"/>
  <c r="AC27" i="10"/>
  <c r="AD27" i="10"/>
  <c r="U28" i="10"/>
  <c r="V28" i="10"/>
  <c r="W28" i="10"/>
  <c r="X28" i="10"/>
  <c r="Y28" i="10"/>
  <c r="Z28" i="10"/>
  <c r="AA28" i="10"/>
  <c r="AB28" i="10"/>
  <c r="AC28" i="10"/>
  <c r="AD28" i="10"/>
  <c r="U29" i="10"/>
  <c r="V29" i="10"/>
  <c r="W29" i="10"/>
  <c r="X29" i="10"/>
  <c r="Y29" i="10"/>
  <c r="Z29" i="10"/>
  <c r="AA29" i="10"/>
  <c r="AB29" i="10"/>
  <c r="AC29" i="10"/>
  <c r="AD29" i="10"/>
  <c r="U30" i="10"/>
  <c r="V30" i="10"/>
  <c r="W30" i="10"/>
  <c r="X30" i="10"/>
  <c r="Y30" i="10"/>
  <c r="Z30" i="10"/>
  <c r="AA30" i="10"/>
  <c r="AB30" i="10"/>
  <c r="AC30" i="10"/>
  <c r="AD30" i="10"/>
  <c r="U31" i="10"/>
  <c r="V31" i="10"/>
  <c r="W31" i="10"/>
  <c r="X31" i="10"/>
  <c r="Y31" i="10"/>
  <c r="Z31" i="10"/>
  <c r="AA31" i="10"/>
  <c r="AB31" i="10"/>
  <c r="AC31" i="10"/>
  <c r="AD31" i="10"/>
  <c r="U32" i="10"/>
  <c r="V32" i="10"/>
  <c r="W32" i="10"/>
  <c r="X32" i="10"/>
  <c r="Y32" i="10"/>
  <c r="Z32" i="10"/>
  <c r="AA32" i="10"/>
  <c r="AB32" i="10"/>
  <c r="AC32" i="10"/>
  <c r="AD32" i="10"/>
  <c r="U33" i="10"/>
  <c r="V33" i="10"/>
  <c r="W33" i="10"/>
  <c r="X33" i="10"/>
  <c r="Y33" i="10"/>
  <c r="Z33" i="10"/>
  <c r="AA33" i="10"/>
  <c r="AB33" i="10"/>
  <c r="AC33" i="10"/>
  <c r="AD33" i="10"/>
  <c r="U34" i="10"/>
  <c r="V34" i="10"/>
  <c r="W34" i="10"/>
  <c r="X34" i="10"/>
  <c r="Y34" i="10"/>
  <c r="Z34" i="10"/>
  <c r="AA34" i="10"/>
  <c r="AB34" i="10"/>
  <c r="AC34" i="10"/>
  <c r="AD34" i="10"/>
  <c r="U35" i="10"/>
  <c r="V35" i="10"/>
  <c r="W35" i="10"/>
  <c r="X35" i="10"/>
  <c r="Y35" i="10"/>
  <c r="Z35" i="10"/>
  <c r="AA35" i="10"/>
  <c r="AB35" i="10"/>
  <c r="AC35" i="10"/>
  <c r="AD35" i="10"/>
  <c r="AD17" i="10"/>
  <c r="X17" i="10"/>
  <c r="Y17" i="10"/>
  <c r="Z17" i="10"/>
  <c r="AA17" i="10"/>
  <c r="AB17" i="10"/>
  <c r="AC17" i="10"/>
  <c r="AG4" i="10"/>
  <c r="AH4" i="10"/>
  <c r="AI4" i="10"/>
  <c r="AJ4" i="10"/>
  <c r="AK4" i="10"/>
  <c r="AL4" i="10"/>
  <c r="AG5" i="10"/>
  <c r="AH5" i="10"/>
  <c r="AI5" i="10"/>
  <c r="AJ5" i="10"/>
  <c r="AK5" i="10"/>
  <c r="AL5" i="10"/>
  <c r="AG6" i="10"/>
  <c r="AH6" i="10"/>
  <c r="AI6" i="10"/>
  <c r="AJ6" i="10"/>
  <c r="AK6" i="10"/>
  <c r="AL6" i="10"/>
  <c r="AG7" i="10"/>
  <c r="AH7" i="10"/>
  <c r="AI7" i="10"/>
  <c r="AJ7" i="10"/>
  <c r="AK7" i="10"/>
  <c r="AL7" i="10"/>
  <c r="AG8" i="10"/>
  <c r="AH8" i="10"/>
  <c r="AI8" i="10"/>
  <c r="AJ8" i="10"/>
  <c r="AK8" i="10"/>
  <c r="AL8" i="10"/>
  <c r="AG9" i="10"/>
  <c r="AH9" i="10"/>
  <c r="AI9" i="10"/>
  <c r="AJ9" i="10"/>
  <c r="AK9" i="10"/>
  <c r="AL9" i="10"/>
  <c r="AG10" i="10"/>
  <c r="AH10" i="10"/>
  <c r="AI10" i="10"/>
  <c r="AJ10" i="10"/>
  <c r="AK10" i="10"/>
  <c r="AL10" i="10"/>
  <c r="AG11" i="10"/>
  <c r="AH11" i="10"/>
  <c r="AI11" i="10"/>
  <c r="AJ11" i="10"/>
  <c r="AK11" i="10"/>
  <c r="AL11" i="10"/>
  <c r="AG12" i="10"/>
  <c r="AH12" i="10"/>
  <c r="AI12" i="10"/>
  <c r="AJ12" i="10"/>
  <c r="AK12" i="10"/>
  <c r="AL12" i="10"/>
  <c r="AG13" i="10"/>
  <c r="AH13" i="10"/>
  <c r="AI13" i="10"/>
  <c r="AJ13" i="10"/>
  <c r="AK13" i="10"/>
  <c r="AL13" i="10"/>
  <c r="AG14" i="10"/>
  <c r="AH14" i="10"/>
  <c r="AI14" i="10"/>
  <c r="AJ14" i="10"/>
  <c r="AK14" i="10"/>
  <c r="AL14" i="10"/>
  <c r="AG15" i="10"/>
  <c r="AH15" i="10"/>
  <c r="AI15" i="10"/>
  <c r="AJ15" i="10"/>
  <c r="AK15" i="10"/>
  <c r="AL15" i="10"/>
  <c r="AG16" i="10"/>
  <c r="AH16" i="10"/>
  <c r="AI16" i="10"/>
  <c r="AJ16" i="10"/>
  <c r="AK16" i="10"/>
  <c r="AL16" i="10"/>
  <c r="AG17" i="10"/>
  <c r="AH17" i="10"/>
  <c r="AI17" i="10"/>
  <c r="AJ17" i="10"/>
  <c r="AK17" i="10"/>
  <c r="AL17" i="10"/>
  <c r="AG18" i="10"/>
  <c r="AH18" i="10"/>
  <c r="AI18" i="10"/>
  <c r="AJ18" i="10"/>
  <c r="AK18" i="10"/>
  <c r="AL18" i="10"/>
  <c r="AG19" i="10"/>
  <c r="AH19" i="10"/>
  <c r="AI19" i="10"/>
  <c r="AJ19" i="10"/>
  <c r="AK19" i="10"/>
  <c r="AL19" i="10"/>
  <c r="AG20" i="10"/>
  <c r="AH20" i="10"/>
  <c r="AI20" i="10"/>
  <c r="AJ20" i="10"/>
  <c r="AK20" i="10"/>
  <c r="AL20" i="10"/>
  <c r="AG21" i="10"/>
  <c r="AH21" i="10"/>
  <c r="AI21" i="10"/>
  <c r="AJ21" i="10"/>
  <c r="AK21" i="10"/>
  <c r="AL21" i="10"/>
  <c r="AG22" i="10"/>
  <c r="AH22" i="10"/>
  <c r="AI22" i="10"/>
  <c r="AJ22" i="10"/>
  <c r="AK22" i="10"/>
  <c r="AL22" i="10"/>
  <c r="AG23" i="10"/>
  <c r="AH23" i="10"/>
  <c r="AI23" i="10"/>
  <c r="AJ23" i="10"/>
  <c r="AK23" i="10"/>
  <c r="AL23" i="10"/>
  <c r="AG24" i="10"/>
  <c r="AH24" i="10"/>
  <c r="AI24" i="10"/>
  <c r="AJ24" i="10"/>
  <c r="AK24" i="10"/>
  <c r="AL24" i="10"/>
  <c r="AG25" i="10"/>
  <c r="AH25" i="10"/>
  <c r="AI25" i="10"/>
  <c r="AJ25" i="10"/>
  <c r="AK25" i="10"/>
  <c r="AL25" i="10"/>
  <c r="AG26" i="10"/>
  <c r="AH26" i="10"/>
  <c r="AI26" i="10"/>
  <c r="AJ26" i="10"/>
  <c r="AK26" i="10"/>
  <c r="AL26" i="10"/>
  <c r="AG27" i="10"/>
  <c r="AH27" i="10"/>
  <c r="AI27" i="10"/>
  <c r="AJ27" i="10"/>
  <c r="AK27" i="10"/>
  <c r="AL27" i="10"/>
  <c r="AG28" i="10"/>
  <c r="AH28" i="10"/>
  <c r="AI28" i="10"/>
  <c r="AJ28" i="10"/>
  <c r="AK28" i="10"/>
  <c r="AL28" i="10"/>
  <c r="AG29" i="10"/>
  <c r="AH29" i="10"/>
  <c r="AI29" i="10"/>
  <c r="AJ29" i="10"/>
  <c r="AK29" i="10"/>
  <c r="AL29" i="10"/>
  <c r="AG30" i="10"/>
  <c r="AH30" i="10"/>
  <c r="AI30" i="10"/>
  <c r="AJ30" i="10"/>
  <c r="AK30" i="10"/>
  <c r="AL30" i="10"/>
  <c r="AG31" i="10"/>
  <c r="AH31" i="10"/>
  <c r="AI31" i="10"/>
  <c r="AJ31" i="10"/>
  <c r="AK31" i="10"/>
  <c r="AL31" i="10"/>
  <c r="AG32" i="10"/>
  <c r="AH32" i="10"/>
  <c r="AI32" i="10"/>
  <c r="AJ32" i="10"/>
  <c r="AK32" i="10"/>
  <c r="AL32" i="10"/>
  <c r="AG33" i="10"/>
  <c r="AH33" i="10"/>
  <c r="AI33" i="10"/>
  <c r="AJ33" i="10"/>
  <c r="AK33" i="10"/>
  <c r="AL33" i="10"/>
  <c r="AH3" i="10"/>
  <c r="AI3" i="10"/>
  <c r="AJ3" i="10"/>
  <c r="AK3" i="10"/>
  <c r="AL3" i="10"/>
  <c r="AG3" i="10"/>
  <c r="W17" i="10"/>
  <c r="V17" i="10"/>
  <c r="U17" i="10"/>
  <c r="AE4" i="10"/>
  <c r="AF4" i="10"/>
  <c r="AM4" i="10"/>
  <c r="AN4" i="10"/>
  <c r="AE5" i="10"/>
  <c r="AF5" i="10"/>
  <c r="AM5" i="10"/>
  <c r="AN5" i="10"/>
  <c r="AE6" i="10"/>
  <c r="AF6" i="10"/>
  <c r="AM6" i="10"/>
  <c r="AN6" i="10"/>
  <c r="AE7" i="10"/>
  <c r="AF7" i="10"/>
  <c r="AM7" i="10"/>
  <c r="AN7" i="10"/>
  <c r="AE8" i="10"/>
  <c r="AF8" i="10"/>
  <c r="AM8" i="10"/>
  <c r="AN8" i="10"/>
  <c r="AE9" i="10"/>
  <c r="AF9" i="10"/>
  <c r="AM9" i="10"/>
  <c r="AN9" i="10"/>
  <c r="AE10" i="10"/>
  <c r="AF10" i="10"/>
  <c r="AM10" i="10"/>
  <c r="AN10" i="10"/>
  <c r="AE11" i="10"/>
  <c r="AF11" i="10"/>
  <c r="AM11" i="10"/>
  <c r="AN11" i="10"/>
  <c r="AE12" i="10"/>
  <c r="AF12" i="10"/>
  <c r="AM12" i="10"/>
  <c r="AN12" i="10"/>
  <c r="AE13" i="10"/>
  <c r="AF13" i="10"/>
  <c r="AM13" i="10"/>
  <c r="AN13" i="10"/>
  <c r="AE14" i="10"/>
  <c r="AF14" i="10"/>
  <c r="AM14" i="10"/>
  <c r="AN14" i="10"/>
  <c r="AE15" i="10"/>
  <c r="AF15" i="10"/>
  <c r="AM15" i="10"/>
  <c r="AN15" i="10"/>
  <c r="AE16" i="10"/>
  <c r="AF16" i="10"/>
  <c r="AM16" i="10"/>
  <c r="AN16" i="10"/>
  <c r="AE17" i="10"/>
  <c r="AF17" i="10"/>
  <c r="AM17" i="10"/>
  <c r="AN17" i="10"/>
  <c r="AE18" i="10"/>
  <c r="AF18" i="10"/>
  <c r="AM18" i="10"/>
  <c r="AN18" i="10"/>
  <c r="AE19" i="10"/>
  <c r="AF19" i="10"/>
  <c r="AM19" i="10"/>
  <c r="AN19" i="10"/>
  <c r="AE20" i="10"/>
  <c r="AF20" i="10"/>
  <c r="AM20" i="10"/>
  <c r="AN20" i="10"/>
  <c r="AE21" i="10"/>
  <c r="AF21" i="10"/>
  <c r="AM21" i="10"/>
  <c r="AN21" i="10"/>
  <c r="AE22" i="10"/>
  <c r="AF22" i="10"/>
  <c r="AM22" i="10"/>
  <c r="AN22" i="10"/>
  <c r="AE23" i="10"/>
  <c r="AF23" i="10"/>
  <c r="AM23" i="10"/>
  <c r="AN23" i="10"/>
  <c r="AE24" i="10"/>
  <c r="AF24" i="10"/>
  <c r="AM24" i="10"/>
  <c r="AN24" i="10"/>
  <c r="AE25" i="10"/>
  <c r="AF25" i="10"/>
  <c r="AM25" i="10"/>
  <c r="AN25" i="10"/>
  <c r="AE26" i="10"/>
  <c r="AF26" i="10"/>
  <c r="AM26" i="10"/>
  <c r="AN26" i="10"/>
  <c r="AE27" i="10"/>
  <c r="AF27" i="10"/>
  <c r="AM27" i="10"/>
  <c r="AN27" i="10"/>
  <c r="AE28" i="10"/>
  <c r="AF28" i="10"/>
  <c r="AM28" i="10"/>
  <c r="AN28" i="10"/>
  <c r="AE29" i="10"/>
  <c r="AF29" i="10"/>
  <c r="AM29" i="10"/>
  <c r="AN29" i="10"/>
  <c r="AE30" i="10"/>
  <c r="AF30" i="10"/>
  <c r="AM30" i="10"/>
  <c r="AN30" i="10"/>
  <c r="AE31" i="10"/>
  <c r="AF31" i="10"/>
  <c r="AM31" i="10"/>
  <c r="AN31" i="10"/>
  <c r="AE32" i="10"/>
  <c r="AF32" i="10"/>
  <c r="AM32" i="10"/>
  <c r="AN32" i="10"/>
  <c r="AE33" i="10"/>
  <c r="AF33" i="10"/>
  <c r="AM33" i="10"/>
  <c r="AN33" i="10"/>
  <c r="AN3" i="10"/>
  <c r="AM3" i="10"/>
  <c r="AF3" i="10"/>
  <c r="AE3" i="10"/>
  <c r="H34" i="10"/>
  <c r="H35" i="10"/>
  <c r="AA22" i="8" l="1"/>
  <c r="Y21" i="8"/>
  <c r="AA20" i="8"/>
  <c r="AA36" i="8"/>
  <c r="B32" i="17"/>
  <c r="Y19" i="8"/>
  <c r="AA35" i="8"/>
  <c r="AA33" i="8"/>
  <c r="Z32" i="8"/>
  <c r="Y32" i="8"/>
  <c r="AA31" i="8"/>
  <c r="AA29" i="8"/>
  <c r="Z28" i="8"/>
  <c r="Y28" i="8"/>
  <c r="AA27" i="8"/>
  <c r="AA25" i="8"/>
  <c r="AA23" i="8"/>
  <c r="Z35" i="8"/>
  <c r="Y35" i="8"/>
  <c r="Z34" i="8"/>
  <c r="Y34" i="8"/>
  <c r="Z31" i="8"/>
  <c r="Z30" i="8"/>
  <c r="Y30" i="8"/>
  <c r="Z27" i="8"/>
  <c r="Z26" i="8"/>
  <c r="Y26" i="8"/>
  <c r="Z24" i="8"/>
  <c r="Y24" i="8"/>
  <c r="AA21" i="8"/>
  <c r="AA37" i="8"/>
  <c r="Y36" i="8"/>
  <c r="AA34" i="8"/>
  <c r="Z21" i="8"/>
  <c r="Z37" i="8"/>
  <c r="Y37" i="8"/>
  <c r="AA32" i="8"/>
  <c r="Y31" i="8"/>
  <c r="AA30" i="8"/>
  <c r="AA28" i="8"/>
  <c r="Y27" i="8"/>
  <c r="AA26" i="8"/>
  <c r="AA24" i="8"/>
  <c r="Z23" i="8"/>
  <c r="Z22" i="8"/>
  <c r="Y22" i="8"/>
  <c r="Z20" i="8"/>
  <c r="Y20" i="8"/>
  <c r="Z36" i="8"/>
  <c r="H29" i="8"/>
  <c r="A25" i="17" s="1"/>
  <c r="W25" i="17" s="1"/>
  <c r="H30" i="8"/>
  <c r="A26" i="17" s="1"/>
  <c r="W26" i="17" s="1"/>
  <c r="H31" i="8"/>
  <c r="A27" i="17" s="1"/>
  <c r="W27" i="17" s="1"/>
  <c r="H32" i="8"/>
  <c r="A28" i="17" s="1"/>
  <c r="W28" i="17" s="1"/>
  <c r="H33" i="8"/>
  <c r="A29" i="17" s="1"/>
  <c r="H34" i="8"/>
  <c r="A30" i="17" s="1"/>
  <c r="H35" i="8"/>
  <c r="A31" i="17" s="1"/>
  <c r="H29" i="10"/>
  <c r="H30" i="10"/>
  <c r="H31" i="10"/>
  <c r="H32" i="10"/>
  <c r="H33" i="10"/>
  <c r="AK31" i="8"/>
  <c r="AO31" i="8"/>
  <c r="AP31" i="8"/>
  <c r="AQ31" i="8"/>
  <c r="AR31" i="8"/>
  <c r="AS31" i="8"/>
  <c r="AU31" i="8"/>
  <c r="AV31" i="8"/>
  <c r="AW31" i="8"/>
  <c r="AO32" i="8"/>
  <c r="AQ32" i="8"/>
  <c r="AR32" i="8"/>
  <c r="AS32" i="8"/>
  <c r="AT32" i="8"/>
  <c r="AU32" i="8"/>
  <c r="AW32" i="8"/>
  <c r="AK33" i="8"/>
  <c r="AO33" i="8"/>
  <c r="AP33" i="8"/>
  <c r="AQ33" i="8"/>
  <c r="AR33" i="8"/>
  <c r="AS33" i="8"/>
  <c r="AU33" i="8"/>
  <c r="AV33" i="8"/>
  <c r="AW33" i="8"/>
  <c r="AO34" i="8"/>
  <c r="AQ34" i="8"/>
  <c r="AR34" i="8"/>
  <c r="AS34" i="8"/>
  <c r="AT34" i="8"/>
  <c r="AU34" i="8"/>
  <c r="AW34" i="8"/>
  <c r="AK35" i="8"/>
  <c r="AO35" i="8"/>
  <c r="AP35" i="8"/>
  <c r="AQ35" i="8"/>
  <c r="AR35" i="8"/>
  <c r="AS35" i="8"/>
  <c r="AU35" i="8"/>
  <c r="AV35" i="8"/>
  <c r="AW35" i="8"/>
  <c r="AW6" i="8"/>
  <c r="AW5" i="8"/>
  <c r="AW7" i="8"/>
  <c r="AW8" i="8"/>
  <c r="AW9" i="8"/>
  <c r="AW10" i="8"/>
  <c r="AW11" i="8"/>
  <c r="AW12" i="8"/>
  <c r="AW13" i="8"/>
  <c r="AW14" i="8"/>
  <c r="AW15" i="8"/>
  <c r="AW16" i="8"/>
  <c r="AW17" i="8"/>
  <c r="AW18" i="8"/>
  <c r="AW19" i="8"/>
  <c r="AW20" i="8"/>
  <c r="AW29" i="8"/>
  <c r="AW30" i="8"/>
  <c r="AV6" i="8"/>
  <c r="AV29" i="8"/>
  <c r="AV30" i="8"/>
  <c r="AT6" i="8"/>
  <c r="AT16" i="8"/>
  <c r="AT17" i="8"/>
  <c r="AT18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S6" i="8"/>
  <c r="AS5" i="8"/>
  <c r="AS7" i="8"/>
  <c r="AS8" i="8"/>
  <c r="AS9" i="8"/>
  <c r="AS10" i="8"/>
  <c r="AS11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O6" i="8"/>
  <c r="AO5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P6" i="8"/>
  <c r="AP5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Q6" i="8"/>
  <c r="AQ5" i="8"/>
  <c r="AQ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K6" i="8"/>
  <c r="AK5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R6" i="8"/>
  <c r="AU6" i="8"/>
  <c r="AR7" i="8"/>
  <c r="AU7" i="8"/>
  <c r="AR8" i="8"/>
  <c r="AU8" i="8"/>
  <c r="AR9" i="8"/>
  <c r="AU9" i="8"/>
  <c r="AR10" i="8"/>
  <c r="AU10" i="8"/>
  <c r="AR11" i="8"/>
  <c r="AU11" i="8"/>
  <c r="AR12" i="8"/>
  <c r="AU12" i="8"/>
  <c r="AR13" i="8"/>
  <c r="AU13" i="8"/>
  <c r="AR14" i="8"/>
  <c r="AU14" i="8"/>
  <c r="AR15" i="8"/>
  <c r="AU15" i="8"/>
  <c r="AR16" i="8"/>
  <c r="AU16" i="8"/>
  <c r="AR17" i="8"/>
  <c r="AU17" i="8"/>
  <c r="AR18" i="8"/>
  <c r="AU18" i="8"/>
  <c r="AR19" i="8"/>
  <c r="AU19" i="8"/>
  <c r="AR20" i="8"/>
  <c r="AU20" i="8"/>
  <c r="AR21" i="8"/>
  <c r="AU21" i="8"/>
  <c r="AR22" i="8"/>
  <c r="AU22" i="8"/>
  <c r="AR23" i="8"/>
  <c r="AU23" i="8"/>
  <c r="AR24" i="8"/>
  <c r="AU24" i="8"/>
  <c r="AR25" i="8"/>
  <c r="AU25" i="8"/>
  <c r="AR26" i="8"/>
  <c r="AU26" i="8"/>
  <c r="AR27" i="8"/>
  <c r="AU27" i="8"/>
  <c r="AR28" i="8"/>
  <c r="AU28" i="8"/>
  <c r="AR29" i="8"/>
  <c r="AU29" i="8"/>
  <c r="AR30" i="8"/>
  <c r="AU30" i="8"/>
  <c r="AR5" i="8"/>
  <c r="AU5" i="8"/>
  <c r="H28" i="8"/>
  <c r="A24" i="17" s="1"/>
  <c r="W24" i="17" s="1"/>
  <c r="H27" i="8"/>
  <c r="A23" i="17" s="1"/>
  <c r="W23" i="17" s="1"/>
  <c r="H26" i="8"/>
  <c r="A22" i="17" s="1"/>
  <c r="W22" i="17" s="1"/>
  <c r="H25" i="8"/>
  <c r="A21" i="17" s="1"/>
  <c r="W21" i="17" s="1"/>
  <c r="H24" i="8"/>
  <c r="A20" i="17" s="1"/>
  <c r="W20" i="17" s="1"/>
  <c r="H23" i="8"/>
  <c r="A19" i="17" s="1"/>
  <c r="W19" i="17" s="1"/>
  <c r="H22" i="8"/>
  <c r="A18" i="17" s="1"/>
  <c r="W18" i="17" s="1"/>
  <c r="H21" i="8"/>
  <c r="A17" i="17" s="1"/>
  <c r="W17" i="17" s="1"/>
  <c r="H20" i="8"/>
  <c r="A16" i="17" s="1"/>
  <c r="W16" i="17" s="1"/>
  <c r="H19" i="8"/>
  <c r="A15" i="17"/>
  <c r="W15" i="17" s="1"/>
  <c r="H18" i="8"/>
  <c r="A14" i="17" s="1"/>
  <c r="W14" i="17" s="1"/>
  <c r="H17" i="8"/>
  <c r="A13" i="17" s="1"/>
  <c r="W13" i="17" s="1"/>
  <c r="H16" i="8"/>
  <c r="A12" i="17" s="1"/>
  <c r="W12" i="17" s="1"/>
  <c r="H15" i="8"/>
  <c r="A11" i="17" s="1"/>
  <c r="W11" i="17" s="1"/>
  <c r="H14" i="8"/>
  <c r="A10" i="17" s="1"/>
  <c r="W10" i="17" s="1"/>
  <c r="H13" i="8"/>
  <c r="A9" i="17" s="1"/>
  <c r="W9" i="17" s="1"/>
  <c r="H12" i="8"/>
  <c r="A8" i="17" s="1"/>
  <c r="W8" i="17" s="1"/>
  <c r="H11" i="8"/>
  <c r="A7" i="17" s="1"/>
  <c r="W7" i="17" s="1"/>
  <c r="H10" i="8"/>
  <c r="A6" i="17" s="1"/>
  <c r="W6" i="17" s="1"/>
  <c r="H9" i="8"/>
  <c r="A5" i="17" s="1"/>
  <c r="W5" i="17" s="1"/>
  <c r="H8" i="8"/>
  <c r="A4" i="17" s="1"/>
  <c r="W4" i="17" s="1"/>
  <c r="H7" i="8"/>
  <c r="A3" i="17" s="1"/>
  <c r="W3" i="17" s="1"/>
  <c r="H6" i="8"/>
  <c r="A2" i="17" s="1"/>
  <c r="W2" i="17" s="1"/>
  <c r="E18" i="8"/>
  <c r="B11" i="8"/>
  <c r="B18" i="8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D19" i="8"/>
  <c r="E19" i="8"/>
  <c r="F19" i="8"/>
  <c r="C5" i="8"/>
  <c r="D5" i="8"/>
  <c r="E5" i="8"/>
  <c r="B5" i="8"/>
  <c r="C19" i="8"/>
  <c r="B19" i="8"/>
  <c r="E12" i="8"/>
  <c r="D12" i="8"/>
  <c r="C12" i="8"/>
  <c r="B12" i="8"/>
  <c r="C9" i="10"/>
  <c r="E9" i="10"/>
  <c r="F9" i="10"/>
  <c r="B9" i="10"/>
  <c r="C3" i="10"/>
  <c r="D3" i="10"/>
  <c r="E3" i="10"/>
  <c r="F3" i="10"/>
  <c r="B3" i="10"/>
  <c r="AN29" i="8" l="1"/>
  <c r="AN30" i="8"/>
  <c r="B25" i="17"/>
  <c r="B21" i="17"/>
  <c r="B17" i="17"/>
  <c r="B13" i="17"/>
  <c r="B9" i="17"/>
  <c r="B5" i="17"/>
  <c r="AN35" i="8"/>
  <c r="AN33" i="8"/>
  <c r="B23" i="17"/>
  <c r="B19" i="17"/>
  <c r="B15" i="17"/>
  <c r="B11" i="17"/>
  <c r="B7" i="17"/>
  <c r="AN31" i="8"/>
  <c r="B3" i="17"/>
  <c r="B26" i="17"/>
  <c r="B27" i="17"/>
  <c r="AT35" i="8"/>
  <c r="AM35" i="8" s="1"/>
  <c r="AV34" i="8"/>
  <c r="AN34" i="8" s="1"/>
  <c r="AP34" i="8"/>
  <c r="AK34" i="8"/>
  <c r="B30" i="17" s="1"/>
  <c r="AT33" i="8"/>
  <c r="AV32" i="8"/>
  <c r="AN32" i="8" s="1"/>
  <c r="AP32" i="8"/>
  <c r="AK32" i="8"/>
  <c r="B28" i="17" s="1"/>
  <c r="AT31" i="8"/>
  <c r="AM34" i="8"/>
  <c r="AL34" i="8"/>
  <c r="AM32" i="8"/>
  <c r="AM30" i="8"/>
  <c r="AL30" i="8"/>
  <c r="AM29" i="8"/>
  <c r="AL29" i="8"/>
  <c r="AL35" i="8"/>
  <c r="AL33" i="8"/>
  <c r="AL31" i="8"/>
  <c r="B24" i="17"/>
  <c r="B22" i="17"/>
  <c r="B20" i="17"/>
  <c r="B18" i="17"/>
  <c r="B16" i="17"/>
  <c r="B14" i="17"/>
  <c r="B12" i="17"/>
  <c r="B10" i="17"/>
  <c r="B8" i="17"/>
  <c r="B6" i="17"/>
  <c r="B4" i="17"/>
  <c r="AL28" i="8"/>
  <c r="AL27" i="8"/>
  <c r="AL26" i="8"/>
  <c r="AL25" i="8"/>
  <c r="AL24" i="8"/>
  <c r="AL23" i="8"/>
  <c r="AL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L8" i="8"/>
  <c r="AL7" i="8"/>
  <c r="AL5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T14" i="8"/>
  <c r="AT12" i="8"/>
  <c r="AT10" i="8"/>
  <c r="AT8" i="8"/>
  <c r="AT5" i="8"/>
  <c r="AM5" i="8" s="1"/>
  <c r="AV28" i="8"/>
  <c r="AV26" i="8"/>
  <c r="AV24" i="8"/>
  <c r="AV22" i="8"/>
  <c r="AV20" i="8"/>
  <c r="AV18" i="8"/>
  <c r="AV16" i="8"/>
  <c r="AV14" i="8"/>
  <c r="AV12" i="8"/>
  <c r="AV10" i="8"/>
  <c r="AV8" i="8"/>
  <c r="AV5" i="8"/>
  <c r="AN5" i="8" s="1"/>
  <c r="AW28" i="8"/>
  <c r="AW26" i="8"/>
  <c r="AW24" i="8"/>
  <c r="AW22" i="8"/>
  <c r="AL6" i="8"/>
  <c r="AM6" i="8"/>
  <c r="AT15" i="8"/>
  <c r="AT13" i="8"/>
  <c r="AT11" i="8"/>
  <c r="AT9" i="8"/>
  <c r="AT7" i="8"/>
  <c r="AV27" i="8"/>
  <c r="AV25" i="8"/>
  <c r="AV23" i="8"/>
  <c r="AV21" i="8"/>
  <c r="AV19" i="8"/>
  <c r="AV17" i="8"/>
  <c r="AV15" i="8"/>
  <c r="AV13" i="8"/>
  <c r="AV11" i="8"/>
  <c r="AV9" i="8"/>
  <c r="AV7" i="8"/>
  <c r="AW27" i="8"/>
  <c r="AW25" i="8"/>
  <c r="AW23" i="8"/>
  <c r="AW21" i="8"/>
  <c r="AN6" i="8"/>
  <c r="AM31" i="8" l="1"/>
  <c r="X19" i="17"/>
  <c r="X17" i="17"/>
  <c r="X23" i="17"/>
  <c r="X26" i="17"/>
  <c r="X28" i="17"/>
  <c r="X15" i="17"/>
  <c r="X21" i="17"/>
  <c r="X13" i="17"/>
  <c r="AL32" i="8"/>
  <c r="AM33" i="8"/>
  <c r="B31" i="17"/>
  <c r="B29" i="17"/>
  <c r="X16" i="17"/>
  <c r="X20" i="17"/>
  <c r="X12" i="17"/>
  <c r="X14" i="17"/>
  <c r="X18" i="17"/>
  <c r="X22" i="17"/>
  <c r="X25" i="17"/>
  <c r="X24" i="17"/>
  <c r="X27" i="17"/>
  <c r="AN9" i="8"/>
  <c r="AN13" i="8"/>
  <c r="AN19" i="8"/>
  <c r="AN23" i="8"/>
  <c r="AN27" i="8"/>
  <c r="B2" i="17"/>
  <c r="AN8" i="8"/>
  <c r="AN10" i="8"/>
  <c r="AN12" i="8"/>
  <c r="AN14" i="8"/>
  <c r="AN16" i="8"/>
  <c r="AN18" i="8"/>
  <c r="AN20" i="8"/>
  <c r="AN22" i="8"/>
  <c r="AN24" i="8"/>
  <c r="AN26" i="8"/>
  <c r="AN28" i="8"/>
  <c r="AN7" i="8"/>
  <c r="AN11" i="8"/>
  <c r="AN15" i="8"/>
  <c r="AN17" i="8"/>
  <c r="AN21" i="8"/>
  <c r="AN25" i="8"/>
  <c r="AM7" i="8"/>
  <c r="AM8" i="8"/>
  <c r="AM9" i="8"/>
  <c r="AM10" i="8"/>
  <c r="AM11" i="8"/>
  <c r="AM12" i="8"/>
  <c r="AM13" i="8"/>
  <c r="AM14" i="8"/>
  <c r="AM15" i="8"/>
  <c r="X11" i="17" l="1"/>
  <c r="X3" i="17"/>
  <c r="X5" i="17"/>
  <c r="X7" i="17"/>
  <c r="X9" i="17"/>
  <c r="X2" i="17"/>
  <c r="X4" i="17"/>
  <c r="X8" i="17"/>
  <c r="X6" i="17"/>
  <c r="X10" i="17"/>
</calcChain>
</file>

<file path=xl/sharedStrings.xml><?xml version="1.0" encoding="utf-8"?>
<sst xmlns="http://schemas.openxmlformats.org/spreadsheetml/2006/main" count="388" uniqueCount="170">
  <si>
    <t>&lt;参考&gt;</t>
  </si>
  <si>
    <t>&lt;cf&gt;</t>
  </si>
  <si>
    <t>国内総生産(支出側)</t>
  </si>
  <si>
    <t>民間住宅</t>
  </si>
  <si>
    <t>民間在庫品増加</t>
  </si>
  <si>
    <t>公的在庫品増加</t>
  </si>
  <si>
    <t>財貨・サービス</t>
  </si>
  <si>
    <t>海外からの所得</t>
  </si>
  <si>
    <t>国民総所得</t>
  </si>
  <si>
    <t>国内需要</t>
  </si>
  <si>
    <t>民間需要</t>
  </si>
  <si>
    <t>公的需要</t>
  </si>
  <si>
    <t>暦年</t>
  </si>
  <si>
    <t>家計最終消費支出</t>
  </si>
  <si>
    <t>純輸出</t>
  </si>
  <si>
    <t>輸出</t>
  </si>
  <si>
    <t>輸入</t>
  </si>
  <si>
    <t>純受取</t>
  </si>
  <si>
    <t>受取</t>
  </si>
  <si>
    <t>支払</t>
  </si>
  <si>
    <t>除く持ち家の帰属家賃</t>
  </si>
  <si>
    <t>Goods &amp; Services</t>
  </si>
  <si>
    <t>Income from /to the rest of the world</t>
  </si>
  <si>
    <t>GNI</t>
  </si>
  <si>
    <t>Calendar Year</t>
  </si>
  <si>
    <t>Net Exports</t>
  </si>
  <si>
    <t>Exports</t>
  </si>
  <si>
    <t>Imports</t>
  </si>
  <si>
    <t>Net</t>
  </si>
  <si>
    <t>Receipt</t>
  </si>
  <si>
    <t>Payment</t>
  </si>
  <si>
    <t>1994/1-12.</t>
  </si>
  <si>
    <t>1995/1-12.</t>
  </si>
  <si>
    <t>1996/1-12.</t>
  </si>
  <si>
    <t>1997/1-12.</t>
  </si>
  <si>
    <t>1998/1-12.</t>
  </si>
  <si>
    <t>1999/1-12.</t>
  </si>
  <si>
    <t>2000/1-12.</t>
  </si>
  <si>
    <t>2001/1-12.</t>
  </si>
  <si>
    <t>2002/1-12.</t>
  </si>
  <si>
    <t>2003/1-12.</t>
  </si>
  <si>
    <t>2004/1-12.</t>
  </si>
  <si>
    <t>2005/1-12.</t>
  </si>
  <si>
    <t>2006/1-12.</t>
  </si>
  <si>
    <t>実質暦年</t>
  </si>
  <si>
    <t>(単位:2000暦年連鎖価格、10億円)</t>
  </si>
  <si>
    <t>Annual Real GDP (calendar year)</t>
  </si>
  <si>
    <t>(Billions of chained (2000) yen)</t>
  </si>
  <si>
    <t>開差</t>
  </si>
  <si>
    <t>交易利得</t>
  </si>
  <si>
    <t>国内総所得</t>
  </si>
  <si>
    <t>Residual</t>
  </si>
  <si>
    <t>Trading gains/losses</t>
  </si>
  <si>
    <t>GDI</t>
  </si>
  <si>
    <t>＊開差＝国内総生産(支出側)ー国内総生産(支出側)の内訳項目計</t>
  </si>
  <si>
    <t>＊財貨・サービスの純輸出は連鎖方式での計算ができないため、財貨・サービスの輸出ー財貨・サービスの輸入により求めている。</t>
  </si>
  <si>
    <t>1980/1-12.</t>
  </si>
  <si>
    <t>1981/1-12.</t>
  </si>
  <si>
    <t>1982/1-12.</t>
  </si>
  <si>
    <t>1983/1-12.</t>
  </si>
  <si>
    <t>1984/1-12.</t>
  </si>
  <si>
    <t>1985/1-12.</t>
  </si>
  <si>
    <t>1986/1-12.</t>
  </si>
  <si>
    <t>1987/1-12.</t>
  </si>
  <si>
    <t>1988/1-12.</t>
  </si>
  <si>
    <t>1989/1-12.</t>
  </si>
  <si>
    <t>1990/1-12.</t>
  </si>
  <si>
    <t>1991/1-12.</t>
  </si>
  <si>
    <t>1992/1-12.</t>
  </si>
  <si>
    <t>1993/1-12.</t>
  </si>
  <si>
    <t>実質GDP</t>
    <rPh sb="0" eb="2">
      <t>ジッシツ</t>
    </rPh>
    <phoneticPr fontId="2"/>
  </si>
  <si>
    <t>民需</t>
    <rPh sb="0" eb="2">
      <t>ミンジュ</t>
    </rPh>
    <phoneticPr fontId="2"/>
  </si>
  <si>
    <t>公需</t>
    <rPh sb="0" eb="1">
      <t>コウ</t>
    </rPh>
    <rPh sb="1" eb="2">
      <t>モトメ</t>
    </rPh>
    <phoneticPr fontId="2"/>
  </si>
  <si>
    <t>外需</t>
    <rPh sb="0" eb="2">
      <t>ガイジュ</t>
    </rPh>
    <phoneticPr fontId="2"/>
  </si>
  <si>
    <t>実額</t>
    <rPh sb="0" eb="2">
      <t>ジツガク</t>
    </rPh>
    <phoneticPr fontId="2"/>
  </si>
  <si>
    <t>成長率要因分解</t>
    <rPh sb="0" eb="3">
      <t>セイチョウリツ</t>
    </rPh>
    <rPh sb="3" eb="5">
      <t>ヨウイン</t>
    </rPh>
    <rPh sb="5" eb="7">
      <t>ブンカイ</t>
    </rPh>
    <phoneticPr fontId="2"/>
  </si>
  <si>
    <t>民間消費</t>
    <rPh sb="0" eb="2">
      <t>ミンカン</t>
    </rPh>
    <rPh sb="2" eb="4">
      <t>ショウヒ</t>
    </rPh>
    <phoneticPr fontId="2"/>
  </si>
  <si>
    <t>住宅投資</t>
    <rPh sb="0" eb="2">
      <t>ジュウタク</t>
    </rPh>
    <rPh sb="2" eb="4">
      <t>トウシ</t>
    </rPh>
    <phoneticPr fontId="2"/>
  </si>
  <si>
    <t>設備投資</t>
    <rPh sb="0" eb="2">
      <t>セツビ</t>
    </rPh>
    <rPh sb="2" eb="4">
      <t>トウシ</t>
    </rPh>
    <phoneticPr fontId="2"/>
  </si>
  <si>
    <t>在庫投資</t>
    <rPh sb="0" eb="2">
      <t>ザイコ</t>
    </rPh>
    <rPh sb="2" eb="4">
      <t>トウシ</t>
    </rPh>
    <phoneticPr fontId="2"/>
  </si>
  <si>
    <t>政府消費</t>
    <rPh sb="0" eb="2">
      <t>セイフ</t>
    </rPh>
    <rPh sb="2" eb="4">
      <t>ショウヒ</t>
    </rPh>
    <phoneticPr fontId="2"/>
  </si>
  <si>
    <t>政府投資</t>
    <rPh sb="0" eb="2">
      <t>セイフ</t>
    </rPh>
    <rPh sb="2" eb="4">
      <t>トウシ</t>
    </rPh>
    <phoneticPr fontId="2"/>
  </si>
  <si>
    <t>政府在庫</t>
    <rPh sb="0" eb="2">
      <t>セイフ</t>
    </rPh>
    <rPh sb="2" eb="4">
      <t>ザイコ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</si>
  <si>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</si>
  <si>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</si>
  <si>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需要項目別成長率</t>
    <rPh sb="0" eb="2">
      <t>ジュヨウ</t>
    </rPh>
    <rPh sb="2" eb="4">
      <t>コウモク</t>
    </rPh>
    <rPh sb="4" eb="5">
      <t>ベツ</t>
    </rPh>
    <rPh sb="5" eb="8">
      <t>セイチョウリツ</t>
    </rPh>
    <phoneticPr fontId="2"/>
  </si>
  <si>
    <t>-</t>
  </si>
  <si>
    <t>GDP成長率</t>
    <rPh sb="3" eb="6">
      <t>セイチョウリツ</t>
    </rPh>
    <phoneticPr fontId="2"/>
  </si>
  <si>
    <t>成長率との相関</t>
    <rPh sb="0" eb="3">
      <t>セイチョウリツ</t>
    </rPh>
    <rPh sb="5" eb="7">
      <t>ソウカン</t>
    </rPh>
    <phoneticPr fontId="2"/>
  </si>
  <si>
    <t>-</t>
    <phoneticPr fontId="2"/>
  </si>
  <si>
    <t>GDP</t>
    <phoneticPr fontId="2"/>
  </si>
  <si>
    <t>GDP成長率との相関</t>
    <rPh sb="3" eb="6">
      <t>セイチョウリツ</t>
    </rPh>
    <rPh sb="8" eb="10">
      <t>ソウカン</t>
    </rPh>
    <phoneticPr fontId="2"/>
  </si>
  <si>
    <t>民需寄与</t>
    <rPh sb="0" eb="2">
      <t>ミンジュ</t>
    </rPh>
    <rPh sb="2" eb="4">
      <t>キヨ</t>
    </rPh>
    <phoneticPr fontId="2"/>
  </si>
  <si>
    <t>公需寄与</t>
    <rPh sb="0" eb="1">
      <t>コウ</t>
    </rPh>
    <rPh sb="1" eb="2">
      <t>モトメ</t>
    </rPh>
    <rPh sb="2" eb="4">
      <t>キヨ</t>
    </rPh>
    <phoneticPr fontId="2"/>
  </si>
  <si>
    <t>外需寄与</t>
    <rPh sb="0" eb="2">
      <t>ガイジュ</t>
    </rPh>
    <rPh sb="2" eb="4">
      <t>キヨ</t>
    </rPh>
    <phoneticPr fontId="2"/>
  </si>
  <si>
    <t>2007/1-12.</t>
  </si>
  <si>
    <t>平均</t>
    <rPh sb="0" eb="2">
      <t>ヘイキン</t>
    </rPh>
    <phoneticPr fontId="2"/>
  </si>
  <si>
    <t>分散</t>
    <rPh sb="0" eb="2">
      <t>ブンサン</t>
    </rPh>
    <phoneticPr fontId="2"/>
  </si>
  <si>
    <t>標準偏差</t>
    <rPh sb="0" eb="2">
      <t>ヒョウジュン</t>
    </rPh>
    <rPh sb="2" eb="4">
      <t>ヘンサ</t>
    </rPh>
    <phoneticPr fontId="2"/>
  </si>
  <si>
    <t>-</t>
    <phoneticPr fontId="2"/>
  </si>
  <si>
    <t>◇バブル崩壊による構造変化の検定</t>
    <rPh sb="4" eb="6">
      <t>ホウカイ</t>
    </rPh>
    <rPh sb="9" eb="11">
      <t>コウゾウ</t>
    </rPh>
    <rPh sb="11" eb="13">
      <t>ヘンカ</t>
    </rPh>
    <rPh sb="14" eb="16">
      <t>ケンテイ</t>
    </rPh>
    <phoneticPr fontId="2"/>
  </si>
  <si>
    <t>◇構造改革の効果の検定</t>
    <rPh sb="1" eb="3">
      <t>コウゾウ</t>
    </rPh>
    <rPh sb="3" eb="5">
      <t>カイカク</t>
    </rPh>
    <rPh sb="6" eb="8">
      <t>コウカ</t>
    </rPh>
    <rPh sb="9" eb="11">
      <t>ケンテイ</t>
    </rPh>
    <phoneticPr fontId="2"/>
  </si>
  <si>
    <t>　[81年-90年]vs[91年-02年]</t>
    <rPh sb="4" eb="5">
      <t>ネン</t>
    </rPh>
    <rPh sb="8" eb="9">
      <t>ネン</t>
    </rPh>
    <rPh sb="15" eb="16">
      <t>ネン</t>
    </rPh>
    <rPh sb="19" eb="20">
      <t>ネン</t>
    </rPh>
    <phoneticPr fontId="2"/>
  </si>
  <si>
    <t>　[91年-02年]vs[03年-07年]</t>
    <rPh sb="4" eb="5">
      <t>ネン</t>
    </rPh>
    <rPh sb="8" eb="9">
      <t>ネン</t>
    </rPh>
    <rPh sb="15" eb="16">
      <t>ネン</t>
    </rPh>
    <rPh sb="19" eb="20">
      <t>ネン</t>
    </rPh>
    <phoneticPr fontId="2"/>
  </si>
  <si>
    <t>◇バブル崩壊後の潜在成長率の検定</t>
    <rPh sb="4" eb="6">
      <t>ホウカイ</t>
    </rPh>
    <rPh sb="6" eb="7">
      <t>ゴ</t>
    </rPh>
    <rPh sb="8" eb="10">
      <t>センザイ</t>
    </rPh>
    <rPh sb="10" eb="13">
      <t>セイチョウリツ</t>
    </rPh>
    <rPh sb="14" eb="16">
      <t>ケンテイ</t>
    </rPh>
    <phoneticPr fontId="2"/>
  </si>
  <si>
    <t>GDP成長率の平均</t>
    <rPh sb="3" eb="6">
      <t>セイチョウリツ</t>
    </rPh>
    <rPh sb="7" eb="9">
      <t>ヘイキン</t>
    </rPh>
    <phoneticPr fontId="2"/>
  </si>
  <si>
    <t>標準誤差</t>
    <rPh sb="0" eb="2">
      <t>ヒョウジュン</t>
    </rPh>
    <rPh sb="2" eb="4">
      <t>ゴサ</t>
    </rPh>
    <phoneticPr fontId="2"/>
  </si>
  <si>
    <t>ｔ値</t>
    <rPh sb="1" eb="2">
      <t>アタイ</t>
    </rPh>
    <phoneticPr fontId="2"/>
  </si>
  <si>
    <t>P値</t>
    <rPh sb="1" eb="2">
      <t>アタイ</t>
    </rPh>
    <phoneticPr fontId="2"/>
  </si>
  <si>
    <t>成長率の平均</t>
    <rPh sb="0" eb="3">
      <t>セイチョウリツ</t>
    </rPh>
    <rPh sb="4" eb="6">
      <t>ヘイキン</t>
    </rPh>
    <phoneticPr fontId="2"/>
  </si>
  <si>
    <r>
      <t>標本数　</t>
    </r>
    <r>
      <rPr>
        <i/>
        <sz val="11"/>
        <rFont val="Times New Roman"/>
        <family val="1"/>
      </rPr>
      <t>n</t>
    </r>
    <rPh sb="0" eb="3">
      <t>ヒョウホンスウ</t>
    </rPh>
    <phoneticPr fontId="2"/>
  </si>
  <si>
    <r>
      <t xml:space="preserve">自由度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-1</t>
    </r>
    <rPh sb="0" eb="3">
      <t>ジユウド</t>
    </rPh>
    <phoneticPr fontId="2"/>
  </si>
  <si>
    <r>
      <t>標準偏差　</t>
    </r>
    <r>
      <rPr>
        <i/>
        <sz val="11"/>
        <rFont val="Times New Roman"/>
        <family val="1"/>
      </rPr>
      <t>s</t>
    </r>
    <r>
      <rPr>
        <i/>
        <vertAlign val="subscript"/>
        <sz val="11"/>
        <rFont val="Times New Roman"/>
        <family val="1"/>
      </rPr>
      <t>x</t>
    </r>
    <rPh sb="0" eb="2">
      <t>ヒョウジュン</t>
    </rPh>
    <rPh sb="2" eb="4">
      <t>ヘンサ</t>
    </rPh>
    <phoneticPr fontId="2"/>
  </si>
  <si>
    <r>
      <t xml:space="preserve">仮説値 </t>
    </r>
    <r>
      <rPr>
        <i/>
        <sz val="11"/>
        <rFont val="Symbol"/>
        <family val="1"/>
        <charset val="2"/>
      </rPr>
      <t>m</t>
    </r>
    <r>
      <rPr>
        <vertAlign val="subscript"/>
        <sz val="11"/>
        <rFont val="Times New Roman"/>
        <family val="1"/>
      </rPr>
      <t>0</t>
    </r>
    <rPh sb="0" eb="2">
      <t>カセツ</t>
    </rPh>
    <rPh sb="2" eb="3">
      <t>アタイ</t>
    </rPh>
    <phoneticPr fontId="2"/>
  </si>
  <si>
    <t>2008/1-12.</t>
  </si>
  <si>
    <t>2009/1-12.</t>
  </si>
  <si>
    <t>外需</t>
    <rPh sb="0" eb="1">
      <t>ソト</t>
    </rPh>
    <rPh sb="1" eb="2">
      <t>モトメ</t>
    </rPh>
    <phoneticPr fontId="2"/>
  </si>
  <si>
    <t>民間最終消費支出</t>
  </si>
  <si>
    <t>民間企業設備</t>
  </si>
  <si>
    <t>政府最終消費支出</t>
  </si>
  <si>
    <t>公的固定資本形成</t>
  </si>
  <si>
    <t>総固定資本形成</t>
  </si>
  <si>
    <t>GDP(expenditure approach)</t>
  </si>
  <si>
    <t>PrivateConsumption</t>
  </si>
  <si>
    <t>Consumption ofHouseholds</t>
  </si>
  <si>
    <t>Excludingimputed rent</t>
  </si>
  <si>
    <t>PrivateResidentialInvestment</t>
  </si>
  <si>
    <t>PrivateNon-Resi.Investment</t>
  </si>
  <si>
    <t>PrivateInventory</t>
  </si>
  <si>
    <t>GovernmentConsumption</t>
  </si>
  <si>
    <t>PublicInvestment</t>
  </si>
  <si>
    <t>PublicInventory</t>
  </si>
  <si>
    <t>DomesticDemand</t>
  </si>
  <si>
    <t>PrivateDemand</t>
  </si>
  <si>
    <t>PublicDemand</t>
  </si>
  <si>
    <t>Gross fixed capitalformation</t>
  </si>
  <si>
    <t>2010/1-12.</t>
  </si>
  <si>
    <t>(単位:2005暦年連鎖価格、10億円)</t>
  </si>
  <si>
    <t>Annual Real GDP (Calendar Year)</t>
  </si>
  <si>
    <t>(Billions of Chained (2005) Yen)</t>
  </si>
  <si>
    <t>国内総生産(支出側)(除FISIM）</t>
  </si>
  <si>
    <t>家計最終消費支出（除FISIM）</t>
  </si>
  <si>
    <t>（除FISIM）</t>
  </si>
  <si>
    <t>GDP(Expenditure Approach)</t>
  </si>
  <si>
    <t>ExcludingImputed Rent</t>
  </si>
  <si>
    <t>Private Non-Resi.Investment</t>
  </si>
  <si>
    <t>Changein PrivateInventories</t>
  </si>
  <si>
    <t>Changein PublicInventories</t>
  </si>
  <si>
    <t>TradingGains/Losses</t>
  </si>
  <si>
    <t>Income from /to the Rest of the World</t>
  </si>
  <si>
    <t>Gross Fixed CapitalFormation</t>
  </si>
  <si>
    <t>GDP</t>
  </si>
  <si>
    <t>Export</t>
  </si>
  <si>
    <t>Import</t>
  </si>
  <si>
    <t>Excluding FISIM</t>
  </si>
  <si>
    <t>2011/1-12.</t>
  </si>
  <si>
    <t>2012/1-12.</t>
  </si>
  <si>
    <t>＊開差＝国内総生産(支出側)－国内総生産(支出側)の内訳項目計</t>
  </si>
  <si>
    <t>＊財貨・サービスの純輸出は連鎖方式での計算ができないため、財貨・サービスの輸出－財貨・サービスの輸入により求めている。このため寄与度とは符号が一致しない場合がある。</t>
  </si>
  <si>
    <t>現行系列（2005年基準, 兆円）</t>
    <rPh sb="0" eb="2">
      <t>ゲンコウ</t>
    </rPh>
    <rPh sb="2" eb="4">
      <t>ケイレツ</t>
    </rPh>
    <rPh sb="9" eb="10">
      <t>ネン</t>
    </rPh>
    <rPh sb="10" eb="12">
      <t>キジュン</t>
    </rPh>
    <rPh sb="14" eb="16">
      <t>チョウエン</t>
    </rPh>
    <phoneticPr fontId="2"/>
  </si>
  <si>
    <t>旧系列（2000年基準, 兆円）</t>
    <rPh sb="0" eb="3">
      <t>キュウケイレツ</t>
    </rPh>
    <rPh sb="8" eb="9">
      <t>ネン</t>
    </rPh>
    <rPh sb="9" eb="11">
      <t>キジュン</t>
    </rPh>
    <rPh sb="13" eb="15">
      <t>チョウエン</t>
    </rPh>
    <phoneticPr fontId="2"/>
  </si>
  <si>
    <t>旧系列（2000年基準, 兆円）</t>
    <rPh sb="0" eb="3">
      <t>キュウケイレツ</t>
    </rPh>
    <rPh sb="8" eb="9">
      <t>ネン</t>
    </rPh>
    <rPh sb="9" eb="11">
      <t>キジュン</t>
    </rPh>
    <rPh sb="13" eb="15">
      <t>チョウエン</t>
    </rPh>
    <phoneticPr fontId="2"/>
  </si>
  <si>
    <t>現行系列（2005年基準, 兆円）</t>
    <rPh sb="0" eb="2">
      <t>ゲンコウ</t>
    </rPh>
    <rPh sb="2" eb="4">
      <t>ケイレツ</t>
    </rPh>
    <rPh sb="9" eb="10">
      <t>ネン</t>
    </rPh>
    <rPh sb="10" eb="12">
      <t>キジュン</t>
    </rPh>
    <rPh sb="14" eb="16">
      <t>チョウエン</t>
    </rPh>
    <phoneticPr fontId="2"/>
  </si>
  <si>
    <t>t-検定: 等分散を仮定した２標本による検定</t>
  </si>
  <si>
    <r>
      <t>[</t>
    </r>
    <r>
      <rPr>
        <sz val="11"/>
        <rFont val="ＭＳ Ｐゴシック"/>
        <family val="3"/>
        <charset val="128"/>
      </rPr>
      <t>81-90]</t>
    </r>
    <phoneticPr fontId="2"/>
  </si>
  <si>
    <t>[91-02]</t>
    <phoneticPr fontId="2"/>
  </si>
  <si>
    <t>[91-02]</t>
    <phoneticPr fontId="2"/>
  </si>
  <si>
    <t>[03-07]</t>
    <phoneticPr fontId="2"/>
  </si>
  <si>
    <t>[91-12年]</t>
    <rPh sb="6" eb="7">
      <t>ネン</t>
    </rPh>
    <phoneticPr fontId="2"/>
  </si>
  <si>
    <t>2013/1-12.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</si>
</sst>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%"/>
    <numFmt numFmtId="177" formatCode="0.000_ "/>
    <numFmt numFmtId="178" formatCode="0.00_ "/>
    <numFmt numFmtId="179" formatCode="0.00000_ "/>
    <numFmt numFmtId="180" formatCode="0.0000_ "/>
    <numFmt numFmtId="181" formatCode="0_ "/>
    <numFmt numFmtId="182" formatCode="#,##0.0"/>
    <numFmt numFmtId="183" formatCode="0.000000_ "/>
    <numFmt numFmtId="184" formatCode="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vertAlign val="subscript"/>
      <sz val="11"/>
      <name val="Times New Roman"/>
      <family val="1"/>
    </font>
    <font>
      <i/>
      <sz val="1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>
      <alignment vertical="center"/>
    </xf>
    <xf numFmtId="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1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Continuous" vertical="center"/>
    </xf>
    <xf numFmtId="183" fontId="0" fillId="0" borderId="0" xfId="0" applyNumberFormat="1">
      <alignment vertical="center"/>
    </xf>
    <xf numFmtId="0" fontId="0" fillId="0" borderId="18" xfId="0" applyBorder="1" applyAlignment="1">
      <alignment horizontal="center" vertical="center"/>
    </xf>
    <xf numFmtId="10" fontId="0" fillId="0" borderId="0" xfId="1" applyNumberFormat="1" applyFont="1">
      <alignment vertical="center"/>
    </xf>
    <xf numFmtId="0" fontId="0" fillId="2" borderId="21" xfId="0" applyFill="1" applyBorder="1">
      <alignment vertical="center"/>
    </xf>
    <xf numFmtId="10" fontId="0" fillId="2" borderId="21" xfId="1" applyNumberFormat="1" applyFont="1" applyFill="1" applyBorder="1">
      <alignment vertical="center"/>
    </xf>
    <xf numFmtId="0" fontId="0" fillId="3" borderId="21" xfId="0" applyFill="1" applyBorder="1">
      <alignment vertical="center"/>
    </xf>
    <xf numFmtId="10" fontId="0" fillId="3" borderId="21" xfId="1" applyNumberFormat="1" applyFont="1" applyFill="1" applyBorder="1">
      <alignment vertical="center"/>
    </xf>
    <xf numFmtId="0" fontId="0" fillId="4" borderId="21" xfId="0" applyFill="1" applyBorder="1">
      <alignment vertical="center"/>
    </xf>
    <xf numFmtId="10" fontId="0" fillId="4" borderId="21" xfId="1" applyNumberFormat="1" applyFont="1" applyFill="1" applyBorder="1">
      <alignment vertical="center"/>
    </xf>
    <xf numFmtId="0" fontId="0" fillId="0" borderId="6" xfId="0" applyBorder="1">
      <alignment vertical="center"/>
    </xf>
    <xf numFmtId="0" fontId="0" fillId="0" borderId="22" xfId="0" applyBorder="1">
      <alignment vertical="center"/>
    </xf>
    <xf numFmtId="176" fontId="0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82" fontId="0" fillId="0" borderId="0" xfId="0" applyNumberFormat="1">
      <alignment vertical="center"/>
    </xf>
    <xf numFmtId="176" fontId="0" fillId="2" borderId="21" xfId="1" applyNumberFormat="1" applyFont="1" applyFill="1" applyBorder="1">
      <alignment vertical="center"/>
    </xf>
    <xf numFmtId="176" fontId="0" fillId="2" borderId="21" xfId="1" applyNumberFormat="1" applyFont="1" applyFill="1" applyBorder="1" applyAlignment="1">
      <alignment horizontal="right" vertical="center"/>
    </xf>
    <xf numFmtId="176" fontId="0" fillId="2" borderId="21" xfId="0" applyNumberFormat="1" applyFill="1" applyBorder="1">
      <alignment vertical="center"/>
    </xf>
    <xf numFmtId="0" fontId="0" fillId="0" borderId="0" xfId="0" applyFill="1" applyBorder="1">
      <alignment vertical="center"/>
    </xf>
    <xf numFmtId="10" fontId="0" fillId="0" borderId="0" xfId="1" applyNumberFormat="1" applyFont="1" applyFill="1" applyBorder="1">
      <alignment vertical="center"/>
    </xf>
    <xf numFmtId="10" fontId="0" fillId="5" borderId="15" xfId="1" applyNumberFormat="1" applyFont="1" applyFill="1" applyBorder="1">
      <alignment vertical="center"/>
    </xf>
    <xf numFmtId="183" fontId="0" fillId="5" borderId="11" xfId="2" applyNumberFormat="1" applyFont="1" applyFill="1" applyBorder="1">
      <alignment vertical="center"/>
    </xf>
    <xf numFmtId="10" fontId="0" fillId="5" borderId="11" xfId="1" applyNumberFormat="1" applyFont="1" applyFill="1" applyBorder="1">
      <alignment vertical="center"/>
    </xf>
    <xf numFmtId="178" fontId="0" fillId="5" borderId="11" xfId="2" applyNumberFormat="1" applyFont="1" applyFill="1" applyBorder="1">
      <alignment vertical="center"/>
    </xf>
    <xf numFmtId="10" fontId="0" fillId="5" borderId="16" xfId="1" applyNumberFormat="1" applyFont="1" applyFill="1" applyBorder="1">
      <alignment vertical="center"/>
    </xf>
    <xf numFmtId="10" fontId="0" fillId="5" borderId="17" xfId="1" applyNumberFormat="1" applyFont="1" applyFill="1" applyBorder="1">
      <alignment vertical="center"/>
    </xf>
    <xf numFmtId="183" fontId="0" fillId="5" borderId="6" xfId="2" applyNumberFormat="1" applyFont="1" applyFill="1" applyBorder="1">
      <alignment vertical="center"/>
    </xf>
    <xf numFmtId="10" fontId="0" fillId="5" borderId="6" xfId="1" applyNumberFormat="1" applyFont="1" applyFill="1" applyBorder="1">
      <alignment vertical="center"/>
    </xf>
    <xf numFmtId="178" fontId="0" fillId="5" borderId="6" xfId="2" applyNumberFormat="1" applyFont="1" applyFill="1" applyBorder="1">
      <alignment vertical="center"/>
    </xf>
    <xf numFmtId="178" fontId="0" fillId="5" borderId="1" xfId="2" applyNumberFormat="1" applyFont="1" applyFill="1" applyBorder="1">
      <alignment vertical="center"/>
    </xf>
    <xf numFmtId="10" fontId="0" fillId="5" borderId="8" xfId="1" applyNumberFormat="1" applyFont="1" applyFill="1" applyBorder="1">
      <alignment vertical="center"/>
    </xf>
    <xf numFmtId="183" fontId="0" fillId="5" borderId="1" xfId="2" applyNumberFormat="1" applyFont="1" applyFill="1" applyBorder="1">
      <alignment vertical="center"/>
    </xf>
    <xf numFmtId="183" fontId="0" fillId="5" borderId="9" xfId="2" applyNumberFormat="1" applyFont="1" applyFill="1" applyBorder="1">
      <alignment vertical="center"/>
    </xf>
    <xf numFmtId="10" fontId="0" fillId="5" borderId="1" xfId="1" applyNumberFormat="1" applyFont="1" applyFill="1" applyBorder="1">
      <alignment vertical="center"/>
    </xf>
    <xf numFmtId="10" fontId="0" fillId="5" borderId="9" xfId="1" applyNumberFormat="1" applyFont="1" applyFill="1" applyBorder="1">
      <alignment vertical="center"/>
    </xf>
    <xf numFmtId="178" fontId="0" fillId="5" borderId="9" xfId="2" applyNumberFormat="1" applyFont="1" applyFill="1" applyBorder="1">
      <alignment vertical="center"/>
    </xf>
    <xf numFmtId="179" fontId="0" fillId="5" borderId="1" xfId="0" applyNumberFormat="1" applyFill="1" applyBorder="1">
      <alignment vertical="center"/>
    </xf>
    <xf numFmtId="178" fontId="0" fillId="5" borderId="1" xfId="0" applyNumberFormat="1" applyFill="1" applyBorder="1">
      <alignment vertical="center"/>
    </xf>
    <xf numFmtId="176" fontId="0" fillId="5" borderId="1" xfId="1" applyNumberFormat="1" applyFont="1" applyFill="1" applyBorder="1">
      <alignment vertical="center"/>
    </xf>
    <xf numFmtId="178" fontId="0" fillId="5" borderId="1" xfId="0" applyNumberFormat="1" applyFill="1" applyBorder="1" applyAlignment="1">
      <alignment horizontal="right" vertical="center"/>
    </xf>
    <xf numFmtId="0" fontId="1" fillId="6" borderId="20" xfId="0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10" fontId="0" fillId="6" borderId="0" xfId="1" applyNumberFormat="1" applyFont="1" applyFill="1" applyBorder="1" applyAlignment="1">
      <alignment vertical="center"/>
    </xf>
    <xf numFmtId="183" fontId="0" fillId="6" borderId="0" xfId="0" applyNumberFormat="1" applyFill="1" applyBorder="1" applyAlignment="1">
      <alignment vertical="center"/>
    </xf>
    <xf numFmtId="181" fontId="0" fillId="6" borderId="0" xfId="0" applyNumberFormat="1" applyFill="1" applyBorder="1" applyAlignment="1">
      <alignment vertical="center"/>
    </xf>
    <xf numFmtId="177" fontId="0" fillId="6" borderId="0" xfId="0" applyNumberFormat="1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177" fontId="0" fillId="6" borderId="19" xfId="0" applyNumberFormat="1" applyFill="1" applyBorder="1" applyAlignment="1">
      <alignment vertical="center"/>
    </xf>
    <xf numFmtId="0" fontId="3" fillId="6" borderId="0" xfId="0" applyFont="1" applyFill="1">
      <alignment vertical="center"/>
    </xf>
    <xf numFmtId="0" fontId="0" fillId="6" borderId="0" xfId="0" applyFill="1">
      <alignment vertical="center"/>
    </xf>
    <xf numFmtId="0" fontId="0" fillId="6" borderId="1" xfId="0" applyFill="1" applyBorder="1">
      <alignment vertical="center"/>
    </xf>
    <xf numFmtId="10" fontId="0" fillId="6" borderId="1" xfId="0" applyNumberFormat="1" applyFill="1" applyBorder="1">
      <alignment vertical="center"/>
    </xf>
    <xf numFmtId="10" fontId="0" fillId="6" borderId="1" xfId="1" applyNumberFormat="1" applyFont="1" applyFill="1" applyBorder="1">
      <alignment vertical="center"/>
    </xf>
    <xf numFmtId="183" fontId="0" fillId="6" borderId="1" xfId="0" applyNumberFormat="1" applyFill="1" applyBorder="1">
      <alignment vertical="center"/>
    </xf>
    <xf numFmtId="180" fontId="0" fillId="6" borderId="1" xfId="0" applyNumberFormat="1" applyFill="1" applyBorder="1">
      <alignment vertical="center"/>
    </xf>
    <xf numFmtId="176" fontId="0" fillId="7" borderId="21" xfId="1" applyNumberFormat="1" applyFont="1" applyFill="1" applyBorder="1">
      <alignment vertical="center"/>
    </xf>
    <xf numFmtId="176" fontId="0" fillId="7" borderId="21" xfId="1" applyNumberFormat="1" applyFont="1" applyFill="1" applyBorder="1" applyAlignment="1">
      <alignment horizontal="right" vertical="center"/>
    </xf>
    <xf numFmtId="182" fontId="0" fillId="7" borderId="0" xfId="0" applyNumberFormat="1" applyFill="1">
      <alignment vertical="center"/>
    </xf>
    <xf numFmtId="182" fontId="0" fillId="8" borderId="0" xfId="0" applyNumberFormat="1" applyFill="1">
      <alignment vertical="center"/>
    </xf>
    <xf numFmtId="184" fontId="0" fillId="8" borderId="0" xfId="0" applyNumberFormat="1" applyFill="1">
      <alignment vertical="center"/>
    </xf>
    <xf numFmtId="176" fontId="0" fillId="7" borderId="21" xfId="0" applyNumberFormat="1" applyFill="1" applyBorder="1">
      <alignment vertical="center"/>
    </xf>
    <xf numFmtId="0" fontId="0" fillId="6" borderId="20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40381558028607E-2"/>
          <c:y val="5.470465363513493E-2"/>
          <c:w val="0.87281399046104924"/>
          <c:h val="0.85339259670810474"/>
        </c:manualLayout>
      </c:layout>
      <c:lineChart>
        <c:grouping val="standard"/>
        <c:varyColors val="0"/>
        <c:ser>
          <c:idx val="0"/>
          <c:order val="0"/>
          <c:tx>
            <c:strRef>
              <c:f>需要別成長率!$I$3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需要別成長率!$H$4:$H$36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需要別成長率!$I$4:$I$36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需要別成長率!$J$3</c:f>
              <c:strCache>
                <c:ptCount val="1"/>
                <c:pt idx="0">
                  <c:v>民間消費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需要別成長率!$H$4:$H$36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需要別成長率!$J$4:$J$36</c:f>
              <c:numCache>
                <c:formatCode>0.0%</c:formatCode>
                <c:ptCount val="33"/>
                <c:pt idx="0">
                  <c:v>1.7579018020704718E-2</c:v>
                </c:pt>
                <c:pt idx="1">
                  <c:v>4.5783278307802044E-2</c:v>
                </c:pt>
                <c:pt idx="2">
                  <c:v>3.2952146346148403E-2</c:v>
                </c:pt>
                <c:pt idx="3">
                  <c:v>2.9009951271285361E-2</c:v>
                </c:pt>
                <c:pt idx="4">
                  <c:v>4.1176402207431684E-2</c:v>
                </c:pt>
                <c:pt idx="5">
                  <c:v>3.7170829097822322E-2</c:v>
                </c:pt>
                <c:pt idx="6">
                  <c:v>4.3627543565890159E-2</c:v>
                </c:pt>
                <c:pt idx="7">
                  <c:v>5.1472046518104664E-2</c:v>
                </c:pt>
                <c:pt idx="8">
                  <c:v>4.831650709948021E-2</c:v>
                </c:pt>
                <c:pt idx="9">
                  <c:v>5.1936103377945964E-2</c:v>
                </c:pt>
                <c:pt idx="10">
                  <c:v>2.1866202792785838E-2</c:v>
                </c:pt>
                <c:pt idx="11">
                  <c:v>2.1059583414287042E-2</c:v>
                </c:pt>
                <c:pt idx="12">
                  <c:v>1.0064005977404866E-2</c:v>
                </c:pt>
                <c:pt idx="13">
                  <c:v>2.2775502781089418E-2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需要別成長率!$K$3</c:f>
              <c:strCache>
                <c:ptCount val="1"/>
                <c:pt idx="0">
                  <c:v>住宅投資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需要別成長率!$H$4:$H$36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需要別成長率!$K$4:$K$36</c:f>
              <c:numCache>
                <c:formatCode>0.0%</c:formatCode>
                <c:ptCount val="33"/>
                <c:pt idx="0">
                  <c:v>-2.73513681027161E-2</c:v>
                </c:pt>
                <c:pt idx="1">
                  <c:v>-1.1904107933508379E-2</c:v>
                </c:pt>
                <c:pt idx="2">
                  <c:v>-4.7784245375852685E-2</c:v>
                </c:pt>
                <c:pt idx="3">
                  <c:v>-2.561362946355572E-2</c:v>
                </c:pt>
                <c:pt idx="4">
                  <c:v>2.786283098346809E-2</c:v>
                </c:pt>
                <c:pt idx="5">
                  <c:v>6.8876465410198318E-2</c:v>
                </c:pt>
                <c:pt idx="6">
                  <c:v>0.2046969250739008</c:v>
                </c:pt>
                <c:pt idx="7">
                  <c:v>0.1297275517687857</c:v>
                </c:pt>
                <c:pt idx="8">
                  <c:v>-1.1689461851959959E-2</c:v>
                </c:pt>
                <c:pt idx="9">
                  <c:v>4.0997632022836239E-2</c:v>
                </c:pt>
                <c:pt idx="10">
                  <c:v>-5.2645724190312881E-2</c:v>
                </c:pt>
                <c:pt idx="11">
                  <c:v>-5.6891114592198866E-2</c:v>
                </c:pt>
                <c:pt idx="12">
                  <c:v>1.5188637294992535E-2</c:v>
                </c:pt>
                <c:pt idx="13">
                  <c:v>7.64688705092198E-2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需要別成長率!$L$3</c:f>
              <c:strCache>
                <c:ptCount val="1"/>
                <c:pt idx="0">
                  <c:v>設備投資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需要別成長率!$H$4:$H$36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需要別成長率!$L$4:$L$36</c:f>
              <c:numCache>
                <c:formatCode>0.0%</c:formatCode>
                <c:ptCount val="33"/>
                <c:pt idx="0">
                  <c:v>4.5134325970449529E-2</c:v>
                </c:pt>
                <c:pt idx="1">
                  <c:v>2.0486930185899421E-2</c:v>
                </c:pt>
                <c:pt idx="2">
                  <c:v>-2.1133664400624363E-3</c:v>
                </c:pt>
                <c:pt idx="3">
                  <c:v>9.6140373481072183E-2</c:v>
                </c:pt>
                <c:pt idx="4">
                  <c:v>0.1786657067434605</c:v>
                </c:pt>
                <c:pt idx="5">
                  <c:v>5.900354644555561E-2</c:v>
                </c:pt>
                <c:pt idx="6">
                  <c:v>5.6239908813933814E-2</c:v>
                </c:pt>
                <c:pt idx="7">
                  <c:v>0.16622399209500838</c:v>
                </c:pt>
                <c:pt idx="8">
                  <c:v>0.16153836352980155</c:v>
                </c:pt>
                <c:pt idx="9">
                  <c:v>9.5035622418814247E-2</c:v>
                </c:pt>
                <c:pt idx="10">
                  <c:v>4.6789051709997143E-2</c:v>
                </c:pt>
                <c:pt idx="11">
                  <c:v>-7.3553159472436458E-2</c:v>
                </c:pt>
                <c:pt idx="12">
                  <c:v>-9.6339076363711307E-2</c:v>
                </c:pt>
                <c:pt idx="13">
                  <c:v>-5.7750586164377449E-2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68288"/>
        <c:axId val="105470208"/>
      </c:lineChart>
      <c:catAx>
        <c:axId val="10546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4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0208"/>
        <c:scaling>
          <c:orientation val="minMax"/>
          <c:max val="0.2"/>
          <c:min val="-0.1500000000000000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468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04133545310042"/>
          <c:y val="6.5645584362161905E-2"/>
          <c:w val="0.14467408585055641"/>
          <c:h val="0.159737588614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14173228346469E-2"/>
          <c:y val="5.4585152838427957E-2"/>
          <c:w val="0.87401574803149618"/>
          <c:h val="0.85371179039301326"/>
        </c:manualLayout>
      </c:layout>
      <c:lineChart>
        <c:grouping val="standard"/>
        <c:varyColors val="0"/>
        <c:ser>
          <c:idx val="0"/>
          <c:order val="0"/>
          <c:tx>
            <c:strRef>
              <c:f>需要別成長率!$I$3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需要別成長率!$H$4:$H$36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需要別成長率!$I$4:$I$36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需要別成長率!$N$3</c:f>
              <c:strCache>
                <c:ptCount val="1"/>
                <c:pt idx="0">
                  <c:v>政府消費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需要別成長率!$H$4:$H$36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需要別成長率!$N$4:$N$36</c:f>
              <c:numCache>
                <c:formatCode>0.0%</c:formatCode>
                <c:ptCount val="33"/>
                <c:pt idx="0">
                  <c:v>5.5003503481512395E-2</c:v>
                </c:pt>
                <c:pt idx="1">
                  <c:v>4.4808115525238446E-2</c:v>
                </c:pt>
                <c:pt idx="2">
                  <c:v>5.6777033235848151E-2</c:v>
                </c:pt>
                <c:pt idx="3">
                  <c:v>3.3820577824453135E-2</c:v>
                </c:pt>
                <c:pt idx="4">
                  <c:v>1.4457909988036421E-2</c:v>
                </c:pt>
                <c:pt idx="5">
                  <c:v>3.4048103096452342E-2</c:v>
                </c:pt>
                <c:pt idx="6">
                  <c:v>3.9167516370139932E-2</c:v>
                </c:pt>
                <c:pt idx="7">
                  <c:v>3.9444038297235196E-2</c:v>
                </c:pt>
                <c:pt idx="8">
                  <c:v>2.9070122157896838E-2</c:v>
                </c:pt>
                <c:pt idx="9">
                  <c:v>3.3112157428496491E-2</c:v>
                </c:pt>
                <c:pt idx="10">
                  <c:v>4.0585670675816976E-2</c:v>
                </c:pt>
                <c:pt idx="11">
                  <c:v>2.6739688253992533E-2</c:v>
                </c:pt>
                <c:pt idx="12">
                  <c:v>3.1956194142309435E-2</c:v>
                </c:pt>
                <c:pt idx="13">
                  <c:v>3.5425534375867374E-2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需要別成長率!$O$3</c:f>
              <c:strCache>
                <c:ptCount val="1"/>
                <c:pt idx="0">
                  <c:v>政府投資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需要別成長率!$H$4:$H$36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需要別成長率!$O$4:$O$36</c:f>
              <c:numCache>
                <c:formatCode>0.0%</c:formatCode>
                <c:ptCount val="33"/>
                <c:pt idx="0">
                  <c:v>3.8674054876729924E-2</c:v>
                </c:pt>
                <c:pt idx="1">
                  <c:v>-2.8904294752624904E-2</c:v>
                </c:pt>
                <c:pt idx="2">
                  <c:v>-1.2308999957111433E-2</c:v>
                </c:pt>
                <c:pt idx="3">
                  <c:v>-8.9411894742659204E-3</c:v>
                </c:pt>
                <c:pt idx="4">
                  <c:v>-7.0035888264418089E-2</c:v>
                </c:pt>
                <c:pt idx="5">
                  <c:v>3.8676683485099117E-2</c:v>
                </c:pt>
                <c:pt idx="6">
                  <c:v>5.1137300828027588E-2</c:v>
                </c:pt>
                <c:pt idx="7">
                  <c:v>5.5032266922971251E-2</c:v>
                </c:pt>
                <c:pt idx="8">
                  <c:v>-4.2612844091278745E-3</c:v>
                </c:pt>
                <c:pt idx="9">
                  <c:v>6.1660946946640482E-2</c:v>
                </c:pt>
                <c:pt idx="10">
                  <c:v>2.609224795022147E-2</c:v>
                </c:pt>
                <c:pt idx="11">
                  <c:v>0.16265764422368245</c:v>
                </c:pt>
                <c:pt idx="12">
                  <c:v>0.11592224479386259</c:v>
                </c:pt>
                <c:pt idx="13">
                  <c:v>1.5379778273322042E-2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78080"/>
        <c:axId val="108888448"/>
      </c:lineChart>
      <c:catAx>
        <c:axId val="10887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88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88448"/>
        <c:scaling>
          <c:orientation val="minMax"/>
          <c:max val="0.2"/>
          <c:min val="-0.1500000000000000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878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87401574803164"/>
          <c:y val="6.5502183406113537E-2"/>
          <c:w val="0.14330708661417324"/>
          <c:h val="0.12008733624454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71446934724646E-2"/>
          <c:y val="5.4466346818718571E-2"/>
          <c:w val="0.87441992856699469"/>
          <c:h val="0.85403231811750691"/>
        </c:manualLayout>
      </c:layout>
      <c:lineChart>
        <c:grouping val="standard"/>
        <c:varyColors val="0"/>
        <c:ser>
          <c:idx val="0"/>
          <c:order val="0"/>
          <c:tx>
            <c:strRef>
              <c:f>需要別成長率!$I$3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需要別成長率!$H$4:$H$36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需要別成長率!$I$4:$I$36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需要別成長率!$Q$3</c:f>
              <c:strCache>
                <c:ptCount val="1"/>
                <c:pt idx="0">
                  <c:v>輸出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需要別成長率!$H$4:$H$36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需要別成長率!$Q$4:$Q$36</c:f>
              <c:numCache>
                <c:formatCode>0.0%</c:formatCode>
                <c:ptCount val="33"/>
                <c:pt idx="0">
                  <c:v>0.13320475699565448</c:v>
                </c:pt>
                <c:pt idx="1">
                  <c:v>1.4320660926794737E-2</c:v>
                </c:pt>
                <c:pt idx="2">
                  <c:v>4.9719347031258243E-2</c:v>
                </c:pt>
                <c:pt idx="3">
                  <c:v>0.15320055270753108</c:v>
                </c:pt>
                <c:pt idx="4">
                  <c:v>5.2540155766442442E-2</c:v>
                </c:pt>
                <c:pt idx="5">
                  <c:v>-5.1200700548987843E-2</c:v>
                </c:pt>
                <c:pt idx="6">
                  <c:v>-1.0329845087820866E-3</c:v>
                </c:pt>
                <c:pt idx="7">
                  <c:v>6.6957575412999182E-2</c:v>
                </c:pt>
                <c:pt idx="8">
                  <c:v>9.4744554719243368E-2</c:v>
                </c:pt>
                <c:pt idx="9">
                  <c:v>7.1826666828918029E-2</c:v>
                </c:pt>
                <c:pt idx="10">
                  <c:v>5.2370301829597121E-2</c:v>
                </c:pt>
                <c:pt idx="11">
                  <c:v>4.3798160040348533E-2</c:v>
                </c:pt>
                <c:pt idx="12">
                  <c:v>3.6329998346287251E-3</c:v>
                </c:pt>
                <c:pt idx="13">
                  <c:v>3.880910574799068E-2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需要別成長率!$R$3</c:f>
              <c:strCache>
                <c:ptCount val="1"/>
                <c:pt idx="0">
                  <c:v>輸入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需要別成長率!$H$4:$H$36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需要別成長率!$R$4:$R$36</c:f>
              <c:numCache>
                <c:formatCode>0.0%</c:formatCode>
                <c:ptCount val="33"/>
                <c:pt idx="0">
                  <c:v>2.1362290865760469E-2</c:v>
                </c:pt>
                <c:pt idx="1">
                  <c:v>-6.736033025566357E-3</c:v>
                </c:pt>
                <c:pt idx="2">
                  <c:v>-3.4434741938741298E-2</c:v>
                </c:pt>
                <c:pt idx="3">
                  <c:v>0.10537005845635594</c:v>
                </c:pt>
                <c:pt idx="4">
                  <c:v>-2.6905092696335342E-2</c:v>
                </c:pt>
                <c:pt idx="5">
                  <c:v>3.7561280153929566E-2</c:v>
                </c:pt>
                <c:pt idx="6">
                  <c:v>9.0178245558657277E-2</c:v>
                </c:pt>
                <c:pt idx="7">
                  <c:v>0.18661497118142578</c:v>
                </c:pt>
                <c:pt idx="8">
                  <c:v>0.17994029441032144</c:v>
                </c:pt>
                <c:pt idx="9">
                  <c:v>8.1057764077510086E-2</c:v>
                </c:pt>
                <c:pt idx="10">
                  <c:v>-1.112476051277933E-2</c:v>
                </c:pt>
                <c:pt idx="11">
                  <c:v>-1.0872094956278833E-2</c:v>
                </c:pt>
                <c:pt idx="12">
                  <c:v>-1.2846447669977112E-2</c:v>
                </c:pt>
                <c:pt idx="13">
                  <c:v>8.1944986162961531E-2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56128"/>
        <c:axId val="110258048"/>
      </c:lineChart>
      <c:catAx>
        <c:axId val="110256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2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58048"/>
        <c:scaling>
          <c:orientation val="minMax"/>
          <c:max val="0.2"/>
          <c:min val="-0.1500000000000000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256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72192486928142"/>
          <c:y val="6.5359705853761746E-2"/>
          <c:w val="0.10077534637740188"/>
          <c:h val="0.11982596300118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62540716612392E-2"/>
          <c:y val="5.681818181818183E-2"/>
          <c:w val="0.86482084690553773"/>
          <c:h val="0.847727272727272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要因分解!$J$4</c:f>
              <c:strCache>
                <c:ptCount val="1"/>
                <c:pt idx="0">
                  <c:v>民需寄与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要因分解!$H$6:$H$38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要因分解!$J$6:$J$38</c:f>
              <c:numCache>
                <c:formatCode>0.0%</c:formatCode>
                <c:ptCount val="33"/>
                <c:pt idx="0">
                  <c:v>1.3833846153846079E-2</c:v>
                </c:pt>
                <c:pt idx="1">
                  <c:v>2.8038881644702914E-2</c:v>
                </c:pt>
                <c:pt idx="2">
                  <c:v>1.4037919885376973E-2</c:v>
                </c:pt>
                <c:pt idx="3">
                  <c:v>2.7725193335612356E-2</c:v>
                </c:pt>
                <c:pt idx="4">
                  <c:v>5.2586548618779677E-2</c:v>
                </c:pt>
                <c:pt idx="5">
                  <c:v>2.9199524474503306E-2</c:v>
                </c:pt>
                <c:pt idx="6">
                  <c:v>4.1551349495211762E-2</c:v>
                </c:pt>
                <c:pt idx="7">
                  <c:v>6.5009519475626831E-2</c:v>
                </c:pt>
                <c:pt idx="8">
                  <c:v>5.1423326890622366E-2</c:v>
                </c:pt>
                <c:pt idx="9">
                  <c:v>4.6235278986871027E-2</c:v>
                </c:pt>
                <c:pt idx="10">
                  <c:v>1.8797420210881342E-2</c:v>
                </c:pt>
                <c:pt idx="11">
                  <c:v>-8.5669411260768692E-3</c:v>
                </c:pt>
                <c:pt idx="12">
                  <c:v>-1.1011143324251583E-2</c:v>
                </c:pt>
                <c:pt idx="13">
                  <c:v>5.7711121360014047E-3</c:v>
                </c:pt>
              </c:numCache>
            </c:numRef>
          </c:val>
        </c:ser>
        <c:ser>
          <c:idx val="2"/>
          <c:order val="2"/>
          <c:tx>
            <c:strRef>
              <c:f>要因分解!$K$4</c:f>
              <c:strCache>
                <c:ptCount val="1"/>
                <c:pt idx="0">
                  <c:v>公需寄与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要因分解!$H$6:$H$38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要因分解!$K$6:$K$38</c:f>
              <c:numCache>
                <c:formatCode>0.0%</c:formatCode>
                <c:ptCount val="33"/>
                <c:pt idx="0">
                  <c:v>1.3306725274725258E-2</c:v>
                </c:pt>
                <c:pt idx="1">
                  <c:v>4.3736280725015777E-3</c:v>
                </c:pt>
                <c:pt idx="2">
                  <c:v>8.1804058170903936E-3</c:v>
                </c:pt>
                <c:pt idx="3">
                  <c:v>7.1520473820763193E-3</c:v>
                </c:pt>
                <c:pt idx="4">
                  <c:v>-9.2739490833566984E-3</c:v>
                </c:pt>
                <c:pt idx="5">
                  <c:v>1.376605240820352E-2</c:v>
                </c:pt>
                <c:pt idx="6">
                  <c:v>7.9982825161138919E-3</c:v>
                </c:pt>
                <c:pt idx="7">
                  <c:v>1.0395491184160957E-2</c:v>
                </c:pt>
                <c:pt idx="8">
                  <c:v>4.9171983581654949E-3</c:v>
                </c:pt>
                <c:pt idx="9">
                  <c:v>9.4108290964268291E-3</c:v>
                </c:pt>
                <c:pt idx="10">
                  <c:v>7.1260940890301465E-3</c:v>
                </c:pt>
                <c:pt idx="11">
                  <c:v>1.4224583659641464E-2</c:v>
                </c:pt>
                <c:pt idx="12">
                  <c:v>1.3514212346514023E-2</c:v>
                </c:pt>
                <c:pt idx="13">
                  <c:v>6.7697730906071665E-3</c:v>
                </c:pt>
              </c:numCache>
            </c:numRef>
          </c:val>
        </c:ser>
        <c:ser>
          <c:idx val="3"/>
          <c:order val="3"/>
          <c:tx>
            <c:strRef>
              <c:f>要因分解!$L$4</c:f>
              <c:strCache>
                <c:ptCount val="1"/>
                <c:pt idx="0">
                  <c:v>外需寄与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要因分解!$H$6:$H$38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要因分解!$L$6:$L$38</c:f>
              <c:numCache>
                <c:formatCode>0.0%</c:formatCode>
                <c:ptCount val="33"/>
                <c:pt idx="0">
                  <c:v>8.1030329670329724E-3</c:v>
                </c:pt>
                <c:pt idx="1">
                  <c:v>1.5412507354358323E-3</c:v>
                </c:pt>
                <c:pt idx="2">
                  <c:v>5.8986560925134027E-3</c:v>
                </c:pt>
                <c:pt idx="3">
                  <c:v>5.8080682470196821E-3</c:v>
                </c:pt>
                <c:pt idx="4">
                  <c:v>6.1337022127609681E-3</c:v>
                </c:pt>
                <c:pt idx="5">
                  <c:v>-6.4295200021905136E-3</c:v>
                </c:pt>
                <c:pt idx="6">
                  <c:v>-5.1521742868919198E-3</c:v>
                </c:pt>
                <c:pt idx="7">
                  <c:v>-5.9695877664747146E-3</c:v>
                </c:pt>
                <c:pt idx="8">
                  <c:v>-4.6618272980473606E-3</c:v>
                </c:pt>
                <c:pt idx="9">
                  <c:v>-3.483132412128373E-4</c:v>
                </c:pt>
                <c:pt idx="10">
                  <c:v>4.9563012621099646E-3</c:v>
                </c:pt>
                <c:pt idx="11">
                  <c:v>4.2912586913348323E-3</c:v>
                </c:pt>
                <c:pt idx="12">
                  <c:v>1.203790588503392E-3</c:v>
                </c:pt>
                <c:pt idx="13">
                  <c:v>-2.4415996483479595E-3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8593920"/>
        <c:axId val="108595840"/>
      </c:barChart>
      <c:lineChart>
        <c:grouping val="standard"/>
        <c:varyColors val="0"/>
        <c:ser>
          <c:idx val="0"/>
          <c:order val="0"/>
          <c:tx>
            <c:strRef>
              <c:f>要因分解!$I$4</c:f>
              <c:strCache>
                <c:ptCount val="1"/>
                <c:pt idx="0">
                  <c:v>GDP成長率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要因分解!$H$6:$H$38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要因分解!$I$6:$I$38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93920"/>
        <c:axId val="108595840"/>
      </c:lineChart>
      <c:catAx>
        <c:axId val="10859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5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95840"/>
        <c:scaling>
          <c:orientation val="minMax"/>
        </c:scaling>
        <c:delete val="0"/>
        <c:axPos val="l"/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593920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13029315960913"/>
          <c:y val="6.8181818181818177E-2"/>
          <c:w val="0.16775244299674269"/>
          <c:h val="0.16590909090909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0909284345286E-2"/>
          <c:y val="5.7471393389442772E-2"/>
          <c:w val="0.8650420240123603"/>
          <c:h val="0.8459789106925979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要因分解!$M$5</c:f>
              <c:strCache>
                <c:ptCount val="1"/>
                <c:pt idx="0">
                  <c:v>民間消費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要因分解!$H$6:$H$38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要因分解!$M$6:$M$38</c:f>
              <c:numCache>
                <c:formatCode>0.0%</c:formatCode>
                <c:ptCount val="33"/>
                <c:pt idx="0">
                  <c:v>1.0342681318681251E-2</c:v>
                </c:pt>
                <c:pt idx="1">
                  <c:v>2.6311303619306375E-2</c:v>
                </c:pt>
                <c:pt idx="2">
                  <c:v>1.9157489709596059E-2</c:v>
                </c:pt>
                <c:pt idx="3">
                  <c:v>1.6903975193731623E-2</c:v>
                </c:pt>
                <c:pt idx="4">
                  <c:v>2.363434594213926E-2</c:v>
                </c:pt>
                <c:pt idx="5">
                  <c:v>2.0890663362631613E-2</c:v>
                </c:pt>
                <c:pt idx="6">
                  <c:v>2.4730713948509876E-2</c:v>
                </c:pt>
                <c:pt idx="7">
                  <c:v>2.9249008487866029E-2</c:v>
                </c:pt>
                <c:pt idx="8">
                  <c:v>2.6943511772307478E-2</c:v>
                </c:pt>
                <c:pt idx="9">
                  <c:v>2.8813953296291647E-2</c:v>
                </c:pt>
                <c:pt idx="10">
                  <c:v>1.2087760039287347E-2</c:v>
                </c:pt>
                <c:pt idx="11">
                  <c:v>1.151366600179122E-2</c:v>
                </c:pt>
                <c:pt idx="12">
                  <c:v>5.5724131538047502E-3</c:v>
                </c:pt>
                <c:pt idx="13">
                  <c:v>1.2715897238601925E-2</c:v>
                </c:pt>
              </c:numCache>
            </c:numRef>
          </c:val>
        </c:ser>
        <c:ser>
          <c:idx val="3"/>
          <c:order val="3"/>
          <c:tx>
            <c:strRef>
              <c:f>要因分解!$N$5</c:f>
              <c:strCache>
                <c:ptCount val="1"/>
                <c:pt idx="0">
                  <c:v>住宅投資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要因分解!$H$6:$H$38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要因分解!$N$6:$N$38</c:f>
              <c:numCache>
                <c:formatCode>0.0%</c:formatCode>
                <c:ptCount val="33"/>
                <c:pt idx="0">
                  <c:v>-1.800087912087927E-3</c:v>
                </c:pt>
                <c:pt idx="1">
                  <c:v>-7.3146963287110253E-4</c:v>
                </c:pt>
                <c:pt idx="2">
                  <c:v>-2.8064737954692854E-3</c:v>
                </c:pt>
                <c:pt idx="3">
                  <c:v>-1.3899190159107142E-3</c:v>
                </c:pt>
                <c:pt idx="4">
                  <c:v>1.4102905107465651E-3</c:v>
                </c:pt>
                <c:pt idx="5">
                  <c:v>3.3699218714346993E-3</c:v>
                </c:pt>
                <c:pt idx="6">
                  <c:v>1.0410304459522355E-2</c:v>
                </c:pt>
                <c:pt idx="7">
                  <c:v>7.6344968958463252E-3</c:v>
                </c:pt>
                <c:pt idx="8">
                  <c:v>-7.2533338107552529E-4</c:v>
                </c:pt>
                <c:pt idx="9">
                  <c:v>2.3860400961401157E-3</c:v>
                </c:pt>
                <c:pt idx="10">
                  <c:v>-3.0212135416352276E-3</c:v>
                </c:pt>
                <c:pt idx="11">
                  <c:v>-2.9934536454930554E-3</c:v>
                </c:pt>
                <c:pt idx="12">
                  <c:v>7.4759472555183505E-4</c:v>
                </c:pt>
                <c:pt idx="13">
                  <c:v>3.8144906946948648E-3</c:v>
                </c:pt>
              </c:numCache>
            </c:numRef>
          </c:val>
        </c:ser>
        <c:ser>
          <c:idx val="4"/>
          <c:order val="4"/>
          <c:tx>
            <c:strRef>
              <c:f>要因分解!$O$5</c:f>
              <c:strCache>
                <c:ptCount val="1"/>
                <c:pt idx="0">
                  <c:v>設備投資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要因分解!$H$6:$H$38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要因分解!$O$6:$O$38</c:f>
              <c:numCache>
                <c:formatCode>0.0%</c:formatCode>
                <c:ptCount val="33"/>
                <c:pt idx="0">
                  <c:v>5.5556923076923153E-3</c:v>
                </c:pt>
                <c:pt idx="1">
                  <c:v>2.5299330403179094E-3</c:v>
                </c:pt>
                <c:pt idx="2">
                  <c:v>-2.5762743742005679E-4</c:v>
                </c:pt>
                <c:pt idx="3">
                  <c:v>1.1347784224498369E-2</c:v>
                </c:pt>
                <c:pt idx="4">
                  <c:v>2.2128216334318322E-2</c:v>
                </c:pt>
                <c:pt idx="5">
                  <c:v>8.1003623486030768E-3</c:v>
                </c:pt>
                <c:pt idx="6">
                  <c:v>7.9514067446746321E-3</c:v>
                </c:pt>
                <c:pt idx="7">
                  <c:v>2.3843715414303662E-2</c:v>
                </c:pt>
                <c:pt idx="8">
                  <c:v>2.5220813910088995E-2</c:v>
                </c:pt>
                <c:pt idx="9">
                  <c:v>1.6356327277575685E-2</c:v>
                </c:pt>
                <c:pt idx="10">
                  <c:v>8.3525959167122885E-3</c:v>
                </c:pt>
                <c:pt idx="11">
                  <c:v>-1.3302555804102615E-2</c:v>
                </c:pt>
                <c:pt idx="12">
                  <c:v>-1.6010843985950169E-2</c:v>
                </c:pt>
                <c:pt idx="13">
                  <c:v>-8.6582748014192006E-3</c:v>
                </c:pt>
              </c:numCache>
            </c:numRef>
          </c:val>
        </c:ser>
        <c:ser>
          <c:idx val="5"/>
          <c:order val="5"/>
          <c:tx>
            <c:strRef>
              <c:f>要因分解!$P$5</c:f>
              <c:strCache>
                <c:ptCount val="1"/>
                <c:pt idx="0">
                  <c:v>在庫投資</c:v>
                </c:pt>
              </c:strCache>
            </c:strRef>
          </c:tx>
          <c:spPr>
            <a:pattFill prst="ltUpDiag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要因分解!$H$6:$H$38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要因分解!$P$6:$P$38</c:f>
              <c:numCache>
                <c:formatCode>0.0%</c:formatCode>
                <c:ptCount val="33"/>
                <c:pt idx="0">
                  <c:v>-2.6443956043956096E-4</c:v>
                </c:pt>
                <c:pt idx="1">
                  <c:v>-7.0885382050268222E-5</c:v>
                </c:pt>
                <c:pt idx="2">
                  <c:v>-2.0554685913297429E-3</c:v>
                </c:pt>
                <c:pt idx="3">
                  <c:v>8.6335293329307537E-4</c:v>
                </c:pt>
                <c:pt idx="4">
                  <c:v>5.4136958315755259E-3</c:v>
                </c:pt>
                <c:pt idx="5">
                  <c:v>-3.161423108166079E-3</c:v>
                </c:pt>
                <c:pt idx="6">
                  <c:v>-1.5410756574951027E-3</c:v>
                </c:pt>
                <c:pt idx="7">
                  <c:v>4.282298677610822E-3</c:v>
                </c:pt>
                <c:pt idx="8">
                  <c:v>-1.5665410698580271E-5</c:v>
                </c:pt>
                <c:pt idx="9">
                  <c:v>-1.321041683136424E-3</c:v>
                </c:pt>
                <c:pt idx="10">
                  <c:v>1.3782777965169314E-3</c:v>
                </c:pt>
                <c:pt idx="11">
                  <c:v>-3.7845976782724198E-3</c:v>
                </c:pt>
                <c:pt idx="12">
                  <c:v>-1.3203072176579988E-3</c:v>
                </c:pt>
                <c:pt idx="13">
                  <c:v>-2.1010009958761862E-3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8660608"/>
        <c:axId val="108675072"/>
      </c:barChart>
      <c:lineChart>
        <c:grouping val="standard"/>
        <c:varyColors val="0"/>
        <c:ser>
          <c:idx val="0"/>
          <c:order val="0"/>
          <c:tx>
            <c:strRef>
              <c:f>要因分解!$I$4</c:f>
              <c:strCache>
                <c:ptCount val="1"/>
                <c:pt idx="0">
                  <c:v>GDP成長率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要因分解!$H$6:$H$38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要因分解!$I$6:$I$38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要因分解!$J$4</c:f>
              <c:strCache>
                <c:ptCount val="1"/>
                <c:pt idx="0">
                  <c:v>民需寄与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要因分解!$H$6:$H$38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要因分解!$J$6:$J$38</c:f>
              <c:numCache>
                <c:formatCode>0.0%</c:formatCode>
                <c:ptCount val="33"/>
                <c:pt idx="0">
                  <c:v>1.3833846153846079E-2</c:v>
                </c:pt>
                <c:pt idx="1">
                  <c:v>2.8038881644702914E-2</c:v>
                </c:pt>
                <c:pt idx="2">
                  <c:v>1.4037919885376973E-2</c:v>
                </c:pt>
                <c:pt idx="3">
                  <c:v>2.7725193335612356E-2</c:v>
                </c:pt>
                <c:pt idx="4">
                  <c:v>5.2586548618779677E-2</c:v>
                </c:pt>
                <c:pt idx="5">
                  <c:v>2.9199524474503306E-2</c:v>
                </c:pt>
                <c:pt idx="6">
                  <c:v>4.1551349495211762E-2</c:v>
                </c:pt>
                <c:pt idx="7">
                  <c:v>6.5009519475626831E-2</c:v>
                </c:pt>
                <c:pt idx="8">
                  <c:v>5.1423326890622366E-2</c:v>
                </c:pt>
                <c:pt idx="9">
                  <c:v>4.6235278986871027E-2</c:v>
                </c:pt>
                <c:pt idx="10">
                  <c:v>1.8797420210881342E-2</c:v>
                </c:pt>
                <c:pt idx="11">
                  <c:v>-8.5669411260768692E-3</c:v>
                </c:pt>
                <c:pt idx="12">
                  <c:v>-1.1011143324251583E-2</c:v>
                </c:pt>
                <c:pt idx="13">
                  <c:v>5.7711121360014047E-3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60608"/>
        <c:axId val="108675072"/>
      </c:lineChart>
      <c:catAx>
        <c:axId val="10866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67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75072"/>
        <c:scaling>
          <c:orientation val="minMax"/>
        </c:scaling>
        <c:delete val="0"/>
        <c:axPos val="l"/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660608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25593752000512"/>
          <c:y val="7.1264609165233653E-2"/>
          <c:w val="0.16747994073923522"/>
          <c:h val="0.25057527517797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0909284345286E-2"/>
          <c:y val="5.681818181818183E-2"/>
          <c:w val="0.8650420240123603"/>
          <c:h val="0.84772727272727288"/>
        </c:manualLayout>
      </c:layout>
      <c:lineChart>
        <c:grouping val="standard"/>
        <c:varyColors val="0"/>
        <c:ser>
          <c:idx val="0"/>
          <c:order val="0"/>
          <c:tx>
            <c:strRef>
              <c:f>仮説検定!$B$1</c:f>
              <c:strCache>
                <c:ptCount val="1"/>
                <c:pt idx="0">
                  <c:v>GDP成長率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仮説検定!$A$2:$A$34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仮説検定!$B$2:$B$34</c:f>
              <c:numCache>
                <c:formatCode>0.00%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仮説検定!$X$1</c:f>
              <c:strCache>
                <c:ptCount val="1"/>
                <c:pt idx="0">
                  <c:v>GDP成長率の平均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dPt>
            <c:idx val="10"/>
            <c:bubble3D val="0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2"/>
            <c:bubble3D val="0"/>
            <c:spPr>
              <a:ln w="12700">
                <a:solidFill>
                  <a:srgbClr val="FFFFFF"/>
                </a:solidFill>
                <a:prstDash val="solid"/>
              </a:ln>
            </c:spPr>
          </c:dPt>
          <c:cat>
            <c:strRef>
              <c:f>仮説検定!$A$2:$A$34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仮説検定!$X$2:$X$28</c:f>
              <c:numCache>
                <c:formatCode>0.00%</c:formatCode>
                <c:ptCount val="27"/>
                <c:pt idx="0">
                  <c:v>4.6439194423240272E-2</c:v>
                </c:pt>
                <c:pt idx="1">
                  <c:v>4.6439194423240272E-2</c:v>
                </c:pt>
                <c:pt idx="2">
                  <c:v>4.6439194423240272E-2</c:v>
                </c:pt>
                <c:pt idx="3">
                  <c:v>4.6439194423240272E-2</c:v>
                </c:pt>
                <c:pt idx="4">
                  <c:v>4.6439194423240272E-2</c:v>
                </c:pt>
                <c:pt idx="5">
                  <c:v>4.6439194423240272E-2</c:v>
                </c:pt>
                <c:pt idx="6">
                  <c:v>4.6439194423240272E-2</c:v>
                </c:pt>
                <c:pt idx="7">
                  <c:v>4.6439194423240272E-2</c:v>
                </c:pt>
                <c:pt idx="8">
                  <c:v>4.6439194423240272E-2</c:v>
                </c:pt>
                <c:pt idx="9">
                  <c:v>4.6439194423240272E-2</c:v>
                </c:pt>
                <c:pt idx="10">
                  <c:v>4.3150096641983438E-3</c:v>
                </c:pt>
                <c:pt idx="11">
                  <c:v>4.3150096641983438E-3</c:v>
                </c:pt>
                <c:pt idx="12">
                  <c:v>4.3150096641983438E-3</c:v>
                </c:pt>
                <c:pt idx="13">
                  <c:v>4.3150096641983438E-3</c:v>
                </c:pt>
                <c:pt idx="14">
                  <c:v>4.3150096641983438E-3</c:v>
                </c:pt>
                <c:pt idx="15">
                  <c:v>4.3150096641983438E-3</c:v>
                </c:pt>
                <c:pt idx="16">
                  <c:v>4.3150096641983438E-3</c:v>
                </c:pt>
                <c:pt idx="17">
                  <c:v>4.3150096641983438E-3</c:v>
                </c:pt>
                <c:pt idx="18">
                  <c:v>4.3150096641983438E-3</c:v>
                </c:pt>
                <c:pt idx="19">
                  <c:v>4.3150096641983438E-3</c:v>
                </c:pt>
                <c:pt idx="20">
                  <c:v>4.3150096641983438E-3</c:v>
                </c:pt>
                <c:pt idx="21">
                  <c:v>4.3150096641983438E-3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81952"/>
        <c:axId val="108783488"/>
      </c:lineChart>
      <c:catAx>
        <c:axId val="10878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7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83488"/>
        <c:scaling>
          <c:orientation val="minMax"/>
          <c:min val="-6.0000000000000019E-2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781952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</xdr:rowOff>
    </xdr:from>
    <xdr:to>
      <xdr:col>7</xdr:col>
      <xdr:colOff>238125</xdr:colOff>
      <xdr:row>62</xdr:row>
      <xdr:rowOff>85725</xdr:rowOff>
    </xdr:to>
    <xdr:graphicFrame macro="">
      <xdr:nvGraphicFramePr>
        <xdr:cNvPr id="1536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16</xdr:col>
      <xdr:colOff>504825</xdr:colOff>
      <xdr:row>62</xdr:row>
      <xdr:rowOff>76200</xdr:rowOff>
    </xdr:to>
    <xdr:graphicFrame macro="">
      <xdr:nvGraphicFramePr>
        <xdr:cNvPr id="1537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37</xdr:row>
      <xdr:rowOff>0</xdr:rowOff>
    </xdr:from>
    <xdr:to>
      <xdr:col>25</xdr:col>
      <xdr:colOff>504825</xdr:colOff>
      <xdr:row>62</xdr:row>
      <xdr:rowOff>85725</xdr:rowOff>
    </xdr:to>
    <xdr:graphicFrame macro="">
      <xdr:nvGraphicFramePr>
        <xdr:cNvPr id="1537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0.08913</cdr:x>
      <cdr:y>0.05689</cdr:y>
    </cdr:from>
    <cdr:to>
      <cdr:x>0.92846</cdr:x>
      <cdr:y>0.91247</cdr:y>
    </cdr:to>
    <cdr:grpSp>
      <cdr:nvGrpSpPr>
        <cdr:cNvPr id="2" name="グループ化 1"/>
        <cdr:cNvGrpSpPr/>
      </cdr:nvGrpSpPr>
      <cdr:grpSpPr>
        <a:xfrm xmlns:a="http://schemas.openxmlformats.org/drawingml/2006/main">
          <a:off x="533998" y="247638"/>
          <a:ext cx="5028615" cy="3724275"/>
          <a:chOff x="533999" y="247650"/>
          <a:chExt cx="5028601" cy="3724275"/>
        </a:xfrm>
      </cdr:grpSpPr>
      <cdr:sp macro="" textlink="">
        <cdr:nvSpPr>
          <cdr:cNvPr id="88066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33999" y="247650"/>
            <a:ext cx="357988" cy="371148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88067" name="Rectangle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237005" y="247650"/>
            <a:ext cx="220500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88068" name="Rectangle 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146244" y="247650"/>
            <a:ext cx="399494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88069" name="Rectangle 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138494" y="247650"/>
            <a:ext cx="271085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88070" name="Rectangle 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676773" y="247650"/>
            <a:ext cx="211421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88071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25544" y="989733"/>
            <a:ext cx="184607" cy="298219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9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486399" y="984250"/>
            <a:ext cx="76201" cy="298219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0.08871</cdr:x>
      <cdr:y>0.0575</cdr:y>
    </cdr:from>
    <cdr:to>
      <cdr:x>0.92913</cdr:x>
      <cdr:y>0.91121</cdr:y>
    </cdr:to>
    <cdr:grpSp>
      <cdr:nvGrpSpPr>
        <cdr:cNvPr id="9" name="グループ化 8"/>
        <cdr:cNvGrpSpPr/>
      </cdr:nvGrpSpPr>
      <cdr:grpSpPr>
        <a:xfrm xmlns:a="http://schemas.openxmlformats.org/drawingml/2006/main">
          <a:off x="536551" y="250841"/>
          <a:ext cx="5083176" cy="3724267"/>
          <a:chOff x="0" y="0"/>
          <a:chExt cx="5009826" cy="3724275"/>
        </a:xfrm>
      </cdr:grpSpPr>
      <cdr:sp macro="" textlink="">
        <cdr:nvSpPr>
          <cdr:cNvPr id="10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357988" cy="371148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1" name="Rectangle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03006" y="0"/>
            <a:ext cx="220500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2" name="Rectangle 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12245" y="0"/>
            <a:ext cx="399494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3" name="Rectangle 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604495" y="0"/>
            <a:ext cx="271085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4" name="Rectangle 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142774" y="0"/>
            <a:ext cx="211421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5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291545" y="549275"/>
            <a:ext cx="173802" cy="3175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6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952400" y="568325"/>
            <a:ext cx="57426" cy="3150467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0.08687</cdr:x>
      <cdr:y>0.05737</cdr:y>
    </cdr:from>
    <cdr:to>
      <cdr:x>0.93093</cdr:x>
      <cdr:y>0.90922</cdr:y>
    </cdr:to>
    <cdr:grpSp>
      <cdr:nvGrpSpPr>
        <cdr:cNvPr id="17" name="グループ化 16"/>
        <cdr:cNvGrpSpPr/>
      </cdr:nvGrpSpPr>
      <cdr:grpSpPr>
        <a:xfrm xmlns:a="http://schemas.openxmlformats.org/drawingml/2006/main">
          <a:off x="527077" y="250820"/>
          <a:ext cx="5121271" cy="3724267"/>
          <a:chOff x="0" y="0"/>
          <a:chExt cx="4937540" cy="3724275"/>
        </a:xfrm>
      </cdr:grpSpPr>
      <cdr:sp macro="" textlink="">
        <cdr:nvSpPr>
          <cdr:cNvPr id="18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352823" cy="371148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9" name="Rectangle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92862" y="0"/>
            <a:ext cx="217318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0" name="Rectangle 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88982" y="0"/>
            <a:ext cx="393730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1" name="Rectangle 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566915" y="0"/>
            <a:ext cx="267174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2" name="Rectangle 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097428" y="0"/>
            <a:ext cx="208370" cy="37146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3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229623" y="549275"/>
            <a:ext cx="171294" cy="3175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4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80943" y="568325"/>
            <a:ext cx="56597" cy="3150467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6</xdr:col>
      <xdr:colOff>628650</xdr:colOff>
      <xdr:row>50</xdr:row>
      <xdr:rowOff>76200</xdr:rowOff>
    </xdr:to>
    <xdr:graphicFrame macro="">
      <xdr:nvGraphicFramePr>
        <xdr:cNvPr id="18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6</xdr:col>
      <xdr:colOff>638175</xdr:colOff>
      <xdr:row>75</xdr:row>
      <xdr:rowOff>28575</xdr:rowOff>
    </xdr:to>
    <xdr:graphicFrame macro="">
      <xdr:nvGraphicFramePr>
        <xdr:cNvPr id="19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0.09593</cdr:x>
      <cdr:y>0.05654</cdr:y>
    </cdr:from>
    <cdr:to>
      <cdr:x>0.92834</cdr:x>
      <cdr:y>0.90929</cdr:y>
    </cdr:to>
    <cdr:grpSp>
      <cdr:nvGrpSpPr>
        <cdr:cNvPr id="2" name="グループ化 1"/>
        <cdr:cNvGrpSpPr/>
      </cdr:nvGrpSpPr>
      <cdr:grpSpPr>
        <a:xfrm xmlns:a="http://schemas.openxmlformats.org/drawingml/2006/main">
          <a:off x="561032" y="236959"/>
          <a:ext cx="4868225" cy="3573875"/>
          <a:chOff x="561032" y="236959"/>
          <a:chExt cx="4868218" cy="3573885"/>
        </a:xfrm>
      </cdr:grpSpPr>
      <cdr:sp macro="" textlink="">
        <cdr:nvSpPr>
          <cdr:cNvPr id="100354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61032" y="236959"/>
            <a:ext cx="332320" cy="355398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100355" name="Rectangle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238403" y="236959"/>
            <a:ext cx="220273" cy="35470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100356" name="Rectangle 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127134" y="236959"/>
            <a:ext cx="392163" cy="35470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100357" name="Rectangle 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084622" y="236959"/>
            <a:ext cx="267384" cy="35470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100358" name="Rectangle 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624482" y="236959"/>
            <a:ext cx="189715" cy="35470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100359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11307" y="969111"/>
            <a:ext cx="194068" cy="282659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9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346700" y="984250"/>
            <a:ext cx="82550" cy="282659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0.09485</cdr:x>
      <cdr:y>0.05594</cdr:y>
    </cdr:from>
    <cdr:to>
      <cdr:x>0.92683</cdr:x>
      <cdr:y>0.90805</cdr:y>
    </cdr:to>
    <cdr:grpSp>
      <cdr:nvGrpSpPr>
        <cdr:cNvPr id="9" name="グループ化 8"/>
        <cdr:cNvGrpSpPr/>
      </cdr:nvGrpSpPr>
      <cdr:grpSpPr>
        <a:xfrm xmlns:a="http://schemas.openxmlformats.org/drawingml/2006/main">
          <a:off x="555625" y="231776"/>
          <a:ext cx="4873624" cy="3530600"/>
          <a:chOff x="0" y="0"/>
          <a:chExt cx="4873624" cy="3573885"/>
        </a:xfrm>
      </cdr:grpSpPr>
      <cdr:sp macro="" textlink="">
        <cdr:nvSpPr>
          <cdr:cNvPr id="10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332320" cy="355398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1" name="Rectangle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77371" y="0"/>
            <a:ext cx="220273" cy="35470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2" name="Rectangle 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66102" y="0"/>
            <a:ext cx="392163" cy="35470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3" name="Rectangle 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523590" y="0"/>
            <a:ext cx="267384" cy="35470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4" name="Rectangle 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063450" y="0"/>
            <a:ext cx="189715" cy="35470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5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50275" y="1115230"/>
            <a:ext cx="189950" cy="244351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6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85667" y="16069"/>
            <a:ext cx="87957" cy="355781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21</xdr:col>
      <xdr:colOff>371475</xdr:colOff>
      <xdr:row>26</xdr:row>
      <xdr:rowOff>57150</xdr:rowOff>
    </xdr:to>
    <xdr:graphicFrame macro="">
      <xdr:nvGraphicFramePr>
        <xdr:cNvPr id="727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</xdr:row>
          <xdr:rowOff>19050</xdr:rowOff>
        </xdr:from>
        <xdr:to>
          <xdr:col>8</xdr:col>
          <xdr:colOff>438150</xdr:colOff>
          <xdr:row>5</xdr:row>
          <xdr:rowOff>9525</xdr:rowOff>
        </xdr:to>
        <xdr:sp macro="" textlink="">
          <xdr:nvSpPr>
            <xdr:cNvPr id="72708" name="Object 4" hidden="1">
              <a:extLst>
                <a:ext uri="{63B3BB69-23CF-44E3-9099-C40C66FF867C}">
                  <a14:compatExt spid="_x0000_s72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</xdr:row>
          <xdr:rowOff>161925</xdr:rowOff>
        </xdr:from>
        <xdr:to>
          <xdr:col>8</xdr:col>
          <xdr:colOff>447675</xdr:colOff>
          <xdr:row>6</xdr:row>
          <xdr:rowOff>57150</xdr:rowOff>
        </xdr:to>
        <xdr:sp macro="" textlink="">
          <xdr:nvSpPr>
            <xdr:cNvPr id="72710" name="Object 6" hidden="1">
              <a:extLst>
                <a:ext uri="{63B3BB69-23CF-44E3-9099-C40C66FF867C}">
                  <a14:compatExt spid="_x0000_s72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</xdr:row>
          <xdr:rowOff>152400</xdr:rowOff>
        </xdr:from>
        <xdr:to>
          <xdr:col>7</xdr:col>
          <xdr:colOff>657225</xdr:colOff>
          <xdr:row>7</xdr:row>
          <xdr:rowOff>47625</xdr:rowOff>
        </xdr:to>
        <xdr:sp macro="" textlink="">
          <xdr:nvSpPr>
            <xdr:cNvPr id="72712" name="Object 8" hidden="1">
              <a:extLst>
                <a:ext uri="{63B3BB69-23CF-44E3-9099-C40C66FF867C}">
                  <a14:compatExt spid="_x0000_s72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0.09592</cdr:x>
      <cdr:y>0.05898</cdr:y>
    </cdr:from>
    <cdr:to>
      <cdr:x>0.85854</cdr:x>
      <cdr:y>0.90455</cdr:y>
    </cdr:to>
    <cdr:grpSp>
      <cdr:nvGrpSpPr>
        <cdr:cNvPr id="73747" name="Group 19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61887" y="247185"/>
          <a:ext cx="4467333" cy="3543784"/>
          <a:chOff x="515164" y="200132"/>
          <a:chExt cx="4933746" cy="3543879"/>
        </a:xfrm>
      </cdr:grpSpPr>
      <cdr:sp macro="" textlink="">
        <cdr:nvSpPr>
          <cdr:cNvPr id="73730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15164" y="200132"/>
            <a:ext cx="375190" cy="354285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73731" name="Rectangle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279974" y="200132"/>
            <a:ext cx="248203" cy="35438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73732" name="Rectangle 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284328" y="200132"/>
            <a:ext cx="445899" cy="35438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73733" name="Rectangle 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368050" y="200132"/>
            <a:ext cx="298708" cy="35438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73734" name="Rectangle 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977011" y="200132"/>
            <a:ext cx="212127" cy="35438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73746" name="Rectangle 1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259559" y="200132"/>
            <a:ext cx="189351" cy="354387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33333">
              <a:alpha val="25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</cdr:sp>
    </cdr:grpSp>
  </cdr:relSizeAnchor>
  <cdr:relSizeAnchor xmlns:cdr="http://schemas.openxmlformats.org/drawingml/2006/chartDrawing">
    <cdr:from>
      <cdr:x>0.13942</cdr:x>
      <cdr:y>0.43551</cdr:y>
    </cdr:from>
    <cdr:to>
      <cdr:x>0.28108</cdr:x>
      <cdr:y>0.55909</cdr:y>
    </cdr:to>
    <cdr:sp macro="" textlink="">
      <cdr:nvSpPr>
        <cdr:cNvPr id="73735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816693" y="1825222"/>
          <a:ext cx="829826" cy="517924"/>
        </a:xfrm>
        <a:prstGeom xmlns:a="http://schemas.openxmlformats.org/drawingml/2006/main" prst="borderCallout2">
          <a:avLst>
            <a:gd name="adj1" fmla="val 23644"/>
            <a:gd name="adj2" fmla="val 109167"/>
            <a:gd name="adj3" fmla="val 23644"/>
            <a:gd name="adj4" fmla="val 114954"/>
            <a:gd name="adj5" fmla="val -145163"/>
            <a:gd name="adj6" fmla="val 121838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j-lt"/>
              <a:ea typeface="ＭＳ Ｐゴシック"/>
            </a:rPr>
            <a:t>81-90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j-lt"/>
              <a:ea typeface="ＭＳ Ｐゴシック"/>
            </a:rPr>
            <a:t>年の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j-lt"/>
              <a:ea typeface="ＭＳ Ｐゴシック"/>
            </a:rPr>
            <a:t>成長率の平均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j-lt"/>
              <a:ea typeface="ＭＳ Ｐゴシック"/>
            </a:rPr>
            <a:t>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j-lt"/>
              <a:ea typeface="ＭＳ Ｐゴシック"/>
            </a:rPr>
            <a:t>4.64%</a:t>
          </a:r>
        </a:p>
      </cdr:txBody>
    </cdr:sp>
  </cdr:relSizeAnchor>
  <cdr:relSizeAnchor xmlns:cdr="http://schemas.openxmlformats.org/drawingml/2006/chartDrawing">
    <cdr:from>
      <cdr:x>0.33196</cdr:x>
      <cdr:y>0.63498</cdr:y>
    </cdr:from>
    <cdr:to>
      <cdr:x>0.47363</cdr:x>
      <cdr:y>0.76364</cdr:y>
    </cdr:to>
    <cdr:sp macro="" textlink="">
      <cdr:nvSpPr>
        <cdr:cNvPr id="73736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944591" y="2661201"/>
          <a:ext cx="829885" cy="539214"/>
        </a:xfrm>
        <a:prstGeom xmlns:a="http://schemas.openxmlformats.org/drawingml/2006/main" prst="borderCallout2">
          <a:avLst>
            <a:gd name="adj1" fmla="val 23495"/>
            <a:gd name="adj2" fmla="val 109167"/>
            <a:gd name="adj3" fmla="val 23495"/>
            <a:gd name="adj4" fmla="val 114042"/>
            <a:gd name="adj5" fmla="val -119917"/>
            <a:gd name="adj6" fmla="val 121643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91-02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年の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成長率の平均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1.00%</a:t>
          </a:r>
        </a:p>
      </cdr:txBody>
    </cdr:sp>
  </cdr:relSizeAnchor>
  <cdr:relSizeAnchor xmlns:cdr="http://schemas.openxmlformats.org/drawingml/2006/chartDrawing">
    <cdr:from>
      <cdr:x>0.65691</cdr:x>
      <cdr:y>0.60682</cdr:y>
    </cdr:from>
    <cdr:to>
      <cdr:x>0.80325</cdr:x>
      <cdr:y>0.75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848107" y="2543183"/>
          <a:ext cx="857242" cy="6000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36000" rIns="36000"/>
        <a:lstStyle xmlns:a="http://schemas.openxmlformats.org/drawingml/2006/main"/>
        <a:p xmlns:a="http://schemas.openxmlformats.org/drawingml/2006/main">
          <a:pPr rtl="0"/>
          <a:r>
            <a:rPr lang="en-US" altLang="ja-JP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03-07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年の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rtl="0"/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成長率の平均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rtl="0"/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lang="en-US" altLang="ja-JP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1.85%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ja-JP" sz="1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0.75772</cdr:x>
      <cdr:y>0.42728</cdr:y>
    </cdr:from>
    <cdr:to>
      <cdr:x>0.76911</cdr:x>
      <cdr:y>0.60682</cdr:y>
    </cdr:to>
    <cdr:cxnSp macro="">
      <cdr:nvCxnSpPr>
        <cdr:cNvPr id="6" name="直線コネクタ 5"/>
        <cdr:cNvCxnSpPr/>
      </cdr:nvCxnSpPr>
      <cdr:spPr>
        <a:xfrm xmlns:a="http://schemas.openxmlformats.org/drawingml/2006/main" flipV="1">
          <a:off x="4438650" y="1790712"/>
          <a:ext cx="66700" cy="75246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abSelected="1" zoomScaleNormal="100" workbookViewId="0">
      <selection activeCell="F19" sqref="F19"/>
    </sheetView>
  </sheetViews>
  <sheetFormatPr defaultRowHeight="13.5"/>
  <cols>
    <col min="1" max="1" width="18.625" bestFit="1" customWidth="1"/>
    <col min="2" max="3" width="9.625" bestFit="1" customWidth="1"/>
    <col min="4" max="4" width="9.5" bestFit="1" customWidth="1"/>
    <col min="5" max="5" width="9.625" bestFit="1" customWidth="1"/>
    <col min="6" max="6" width="9.5" bestFit="1" customWidth="1"/>
    <col min="8" max="8" width="3.5" customWidth="1"/>
    <col min="9" max="12" width="9.125" bestFit="1" customWidth="1"/>
    <col min="14" max="15" width="9.125" bestFit="1" customWidth="1"/>
    <col min="17" max="18" width="9.125" bestFit="1" customWidth="1"/>
    <col min="20" max="20" width="9.125" bestFit="1" customWidth="1"/>
    <col min="21" max="23" width="9.25" bestFit="1" customWidth="1"/>
    <col min="29" max="29" width="9.25" bestFit="1" customWidth="1"/>
  </cols>
  <sheetData>
    <row r="1" spans="1:40">
      <c r="U1" t="s">
        <v>159</v>
      </c>
      <c r="AE1" t="s">
        <v>160</v>
      </c>
    </row>
    <row r="2" spans="1:40">
      <c r="I2" t="s">
        <v>85</v>
      </c>
      <c r="U2" t="s">
        <v>70</v>
      </c>
      <c r="V2" t="s">
        <v>76</v>
      </c>
      <c r="W2" t="s">
        <v>77</v>
      </c>
      <c r="X2" t="s">
        <v>78</v>
      </c>
      <c r="Y2" t="s">
        <v>79</v>
      </c>
      <c r="Z2" t="s">
        <v>80</v>
      </c>
      <c r="AA2" t="s">
        <v>81</v>
      </c>
      <c r="AB2" t="s">
        <v>82</v>
      </c>
      <c r="AC2" t="s">
        <v>83</v>
      </c>
      <c r="AD2" t="s">
        <v>84</v>
      </c>
      <c r="AE2" t="s">
        <v>70</v>
      </c>
      <c r="AF2" t="s">
        <v>76</v>
      </c>
      <c r="AG2" t="s">
        <v>77</v>
      </c>
      <c r="AH2" t="s">
        <v>78</v>
      </c>
      <c r="AI2" t="s">
        <v>79</v>
      </c>
      <c r="AJ2" t="s">
        <v>80</v>
      </c>
      <c r="AK2" t="s">
        <v>81</v>
      </c>
      <c r="AL2" t="s">
        <v>82</v>
      </c>
      <c r="AM2" t="s">
        <v>83</v>
      </c>
      <c r="AN2" t="s">
        <v>84</v>
      </c>
    </row>
    <row r="3" spans="1:40">
      <c r="A3" s="6"/>
      <c r="B3" s="8" t="str">
        <f>I3</f>
        <v>GDP</v>
      </c>
      <c r="C3" s="8" t="str">
        <f>J3</f>
        <v>民間消費</v>
      </c>
      <c r="D3" s="8" t="str">
        <f>K3</f>
        <v>住宅投資</v>
      </c>
      <c r="E3" s="8" t="str">
        <f>L3</f>
        <v>設備投資</v>
      </c>
      <c r="F3" s="8" t="str">
        <f>M3</f>
        <v>在庫投資</v>
      </c>
      <c r="I3" t="s">
        <v>90</v>
      </c>
      <c r="J3" t="s">
        <v>76</v>
      </c>
      <c r="K3" t="s">
        <v>77</v>
      </c>
      <c r="L3" t="s">
        <v>78</v>
      </c>
      <c r="M3" t="s">
        <v>79</v>
      </c>
      <c r="N3" t="s">
        <v>80</v>
      </c>
      <c r="O3" t="s">
        <v>81</v>
      </c>
      <c r="P3" t="s">
        <v>82</v>
      </c>
      <c r="Q3" t="s">
        <v>83</v>
      </c>
      <c r="R3" t="s">
        <v>84</v>
      </c>
      <c r="T3">
        <v>1980</v>
      </c>
      <c r="AE3" s="79">
        <f>'GDP（旧系列）'!B8/1000</f>
        <v>284.375</v>
      </c>
      <c r="AF3" s="79">
        <f>'GDP（旧系列）'!C8/1000</f>
        <v>167.31310000000002</v>
      </c>
      <c r="AG3" s="79">
        <f>'GDP（旧系列）'!F8/1000</f>
        <v>18.715700000000002</v>
      </c>
      <c r="AH3" s="79">
        <f>'GDP（旧系列）'!G8/1000</f>
        <v>35.004400000000004</v>
      </c>
      <c r="AI3" s="79">
        <f>'GDP（旧系列）'!H8/1000</f>
        <v>1.4972000000000001</v>
      </c>
      <c r="AJ3" s="79">
        <f>'GDP（旧系列）'!I8/1000</f>
        <v>43.242699999999999</v>
      </c>
      <c r="AK3" s="79">
        <f>'GDP（旧系列）'!J8/1000</f>
        <v>25.427900000000001</v>
      </c>
      <c r="AL3" s="79">
        <f>'GDP（旧系列）'!K8/1000</f>
        <v>-2.2096999999999998</v>
      </c>
      <c r="AM3" s="79">
        <f>'GDP（旧系列）'!M8/1000</f>
        <v>20.273299999999999</v>
      </c>
      <c r="AN3" s="79">
        <f>'GDP（旧系列）'!N8/1000</f>
        <v>18.546700000000001</v>
      </c>
    </row>
    <row r="4" spans="1:40">
      <c r="A4" s="6" t="s">
        <v>96</v>
      </c>
      <c r="B4" s="55"/>
      <c r="C4" s="55"/>
      <c r="D4" s="55"/>
      <c r="E4" s="55"/>
      <c r="F4" s="61" t="s">
        <v>89</v>
      </c>
      <c r="H4" t="str">
        <f t="shared" ref="H4:H28" si="0">RIGHT(T4,2)</f>
        <v>81</v>
      </c>
      <c r="I4" s="77">
        <v>4.176843956043963E-2</v>
      </c>
      <c r="J4" s="77">
        <v>1.7579018020704718E-2</v>
      </c>
      <c r="K4" s="77">
        <v>-2.73513681027161E-2</v>
      </c>
      <c r="L4" s="77">
        <v>4.5134325970449529E-2</v>
      </c>
      <c r="M4" s="78" t="s">
        <v>86</v>
      </c>
      <c r="N4" s="77">
        <v>5.5003503481512395E-2</v>
      </c>
      <c r="O4" s="77">
        <v>3.8674054876729924E-2</v>
      </c>
      <c r="P4" s="78" t="s">
        <v>86</v>
      </c>
      <c r="Q4" s="77">
        <v>0.13320475699565448</v>
      </c>
      <c r="R4" s="77">
        <v>2.1362290865760469E-2</v>
      </c>
      <c r="T4">
        <v>1981</v>
      </c>
      <c r="AE4" s="79">
        <f>'GDP（旧系列）'!B9/1000</f>
        <v>296.25290000000001</v>
      </c>
      <c r="AF4" s="79">
        <f>'GDP（旧系列）'!C9/1000</f>
        <v>170.2543</v>
      </c>
      <c r="AG4" s="79">
        <f>'GDP（旧系列）'!F9/1000</f>
        <v>18.203799999999998</v>
      </c>
      <c r="AH4" s="79">
        <f>'GDP（旧系列）'!G9/1000</f>
        <v>36.584300000000006</v>
      </c>
      <c r="AI4" s="79">
        <f>'GDP（旧系列）'!H9/1000</f>
        <v>1.4219999999999999</v>
      </c>
      <c r="AJ4" s="79">
        <f>'GDP（旧系列）'!I9/1000</f>
        <v>45.621199999999995</v>
      </c>
      <c r="AK4" s="79">
        <f>'GDP（旧系列）'!J9/1000</f>
        <v>26.411300000000001</v>
      </c>
      <c r="AL4" s="79">
        <f>'GDP（旧系列）'!K9/1000</f>
        <v>-1.7875000000000001</v>
      </c>
      <c r="AM4" s="79">
        <f>'GDP（旧系列）'!M9/1000</f>
        <v>22.973800000000001</v>
      </c>
      <c r="AN4" s="79">
        <f>'GDP（旧系列）'!N9/1000</f>
        <v>18.942900000000002</v>
      </c>
    </row>
    <row r="5" spans="1:40">
      <c r="A5" s="6" t="s">
        <v>97</v>
      </c>
      <c r="B5" s="58"/>
      <c r="C5" s="58"/>
      <c r="D5" s="58"/>
      <c r="E5" s="58"/>
      <c r="F5" s="61" t="s">
        <v>89</v>
      </c>
      <c r="H5" t="str">
        <f t="shared" si="0"/>
        <v>82</v>
      </c>
      <c r="I5" s="77">
        <v>3.3766082964926225E-2</v>
      </c>
      <c r="J5" s="77">
        <v>4.5783278307802044E-2</v>
      </c>
      <c r="K5" s="77">
        <v>-1.1904107933508379E-2</v>
      </c>
      <c r="L5" s="77">
        <v>2.0486930185899421E-2</v>
      </c>
      <c r="M5" s="78" t="s">
        <v>86</v>
      </c>
      <c r="N5" s="77">
        <v>4.4808115525238446E-2</v>
      </c>
      <c r="O5" s="77">
        <v>-2.8904294752624904E-2</v>
      </c>
      <c r="P5" s="78" t="s">
        <v>86</v>
      </c>
      <c r="Q5" s="77">
        <v>1.4320660926794737E-2</v>
      </c>
      <c r="R5" s="77">
        <v>-6.736033025566357E-3</v>
      </c>
      <c r="T5">
        <v>1982</v>
      </c>
      <c r="AE5" s="79">
        <f>'GDP（旧系列）'!B10/1000</f>
        <v>306.25620000000004</v>
      </c>
      <c r="AF5" s="79">
        <f>'GDP（旧系列）'!C10/1000</f>
        <v>178.04910000000001</v>
      </c>
      <c r="AG5" s="79">
        <f>'GDP（旧系列）'!F10/1000</f>
        <v>17.987099999999998</v>
      </c>
      <c r="AH5" s="79">
        <f>'GDP（旧系列）'!G10/1000</f>
        <v>37.333800000000004</v>
      </c>
      <c r="AI5" s="79">
        <f>'GDP（旧系列）'!H10/1000</f>
        <v>1.401</v>
      </c>
      <c r="AJ5" s="79">
        <f>'GDP（旧系列）'!I10/1000</f>
        <v>47.665399999999998</v>
      </c>
      <c r="AK5" s="79">
        <f>'GDP（旧系列）'!J10/1000</f>
        <v>25.6479</v>
      </c>
      <c r="AL5" s="79">
        <f>'GDP（旧系列）'!K10/1000</f>
        <v>-1.7726</v>
      </c>
      <c r="AM5" s="79">
        <f>'GDP（旧系列）'!M10/1000</f>
        <v>23.302799999999998</v>
      </c>
      <c r="AN5" s="79">
        <f>'GDP（旧系列）'!N10/1000</f>
        <v>18.815300000000001</v>
      </c>
    </row>
    <row r="6" spans="1:40">
      <c r="A6" s="6" t="s">
        <v>98</v>
      </c>
      <c r="B6" s="55"/>
      <c r="C6" s="55"/>
      <c r="D6" s="55"/>
      <c r="E6" s="55"/>
      <c r="F6" s="61" t="s">
        <v>99</v>
      </c>
      <c r="H6" t="str">
        <f t="shared" si="0"/>
        <v>83</v>
      </c>
      <c r="I6" s="77">
        <v>3.0607380356707736E-2</v>
      </c>
      <c r="J6" s="77">
        <v>3.2952146346148403E-2</v>
      </c>
      <c r="K6" s="77">
        <v>-4.7784245375852685E-2</v>
      </c>
      <c r="L6" s="77">
        <v>-2.1133664400624363E-3</v>
      </c>
      <c r="M6" s="78" t="s">
        <v>86</v>
      </c>
      <c r="N6" s="77">
        <v>5.6777033235848151E-2</v>
      </c>
      <c r="O6" s="77">
        <v>-1.2308999957111433E-2</v>
      </c>
      <c r="P6" s="78" t="s">
        <v>86</v>
      </c>
      <c r="Q6" s="77">
        <v>4.9719347031258243E-2</v>
      </c>
      <c r="R6" s="77">
        <v>-3.4434741938741298E-2</v>
      </c>
      <c r="T6">
        <v>1983</v>
      </c>
      <c r="AE6" s="79">
        <f>'GDP（旧系列）'!B11/1000</f>
        <v>315.62990000000002</v>
      </c>
      <c r="AF6" s="79">
        <f>'GDP（旧系列）'!C11/1000</f>
        <v>183.9162</v>
      </c>
      <c r="AG6" s="79">
        <f>'GDP（旧系列）'!F11/1000</f>
        <v>17.127599999999997</v>
      </c>
      <c r="AH6" s="79">
        <f>'GDP（旧系列）'!G11/1000</f>
        <v>37.254899999999999</v>
      </c>
      <c r="AI6" s="79">
        <f>'GDP（旧系列）'!H11/1000</f>
        <v>0.77149999999999996</v>
      </c>
      <c r="AJ6" s="79">
        <f>'GDP（旧系列）'!I11/1000</f>
        <v>50.371699999999997</v>
      </c>
      <c r="AK6" s="79">
        <f>'GDP（旧系列）'!J11/1000</f>
        <v>25.3322</v>
      </c>
      <c r="AL6" s="79">
        <f>'GDP（旧系列）'!K11/1000</f>
        <v>-1.6579000000000002</v>
      </c>
      <c r="AM6" s="79">
        <f>'GDP（旧系列）'!M11/1000</f>
        <v>24.461400000000001</v>
      </c>
      <c r="AN6" s="79">
        <f>'GDP（旧系列）'!N11/1000</f>
        <v>18.167400000000001</v>
      </c>
    </row>
    <row r="7" spans="1:40">
      <c r="A7" s="6" t="s">
        <v>91</v>
      </c>
      <c r="B7" s="59"/>
      <c r="C7" s="59"/>
      <c r="D7" s="59"/>
      <c r="E7" s="59"/>
      <c r="F7" s="61" t="s">
        <v>89</v>
      </c>
      <c r="H7" t="str">
        <f t="shared" si="0"/>
        <v>84</v>
      </c>
      <c r="I7" s="77">
        <v>4.4638990159043823E-2</v>
      </c>
      <c r="J7" s="77">
        <v>2.9009951271285361E-2</v>
      </c>
      <c r="K7" s="77">
        <v>-2.561362946355572E-2</v>
      </c>
      <c r="L7" s="77">
        <v>9.6140373481072183E-2</v>
      </c>
      <c r="M7" s="78" t="s">
        <v>86</v>
      </c>
      <c r="N7" s="77">
        <v>3.3820577824453135E-2</v>
      </c>
      <c r="O7" s="77">
        <v>-8.9411894742659204E-3</v>
      </c>
      <c r="P7" s="78" t="s">
        <v>86</v>
      </c>
      <c r="Q7" s="77">
        <v>0.15320055270753108</v>
      </c>
      <c r="R7" s="77">
        <v>0.10537005845635594</v>
      </c>
      <c r="T7">
        <v>1984</v>
      </c>
      <c r="AE7" s="79">
        <f>'GDP（旧系列）'!B12/1000</f>
        <v>329.71929999999998</v>
      </c>
      <c r="AF7" s="79">
        <f>'GDP（旧系列）'!C12/1000</f>
        <v>189.2516</v>
      </c>
      <c r="AG7" s="79">
        <f>'GDP（旧系列）'!F12/1000</f>
        <v>16.6889</v>
      </c>
      <c r="AH7" s="79">
        <f>'GDP（旧系列）'!G12/1000</f>
        <v>40.836599999999997</v>
      </c>
      <c r="AI7" s="79">
        <f>'GDP（旧系列）'!H12/1000</f>
        <v>1.044</v>
      </c>
      <c r="AJ7" s="79">
        <f>'GDP（旧系列）'!I12/1000</f>
        <v>52.075300000000006</v>
      </c>
      <c r="AK7" s="79">
        <f>'GDP（旧系列）'!J12/1000</f>
        <v>25.105700000000002</v>
      </c>
      <c r="AL7" s="79">
        <f>'GDP（旧系列）'!K12/1000</f>
        <v>-0.87760000000000005</v>
      </c>
      <c r="AM7" s="79">
        <f>'GDP（旧系列）'!M12/1000</f>
        <v>28.2089</v>
      </c>
      <c r="AN7" s="79">
        <f>'GDP（旧系列）'!N12/1000</f>
        <v>20.081700000000001</v>
      </c>
    </row>
    <row r="8" spans="1:40">
      <c r="H8" t="str">
        <f t="shared" si="0"/>
        <v>85</v>
      </c>
      <c r="I8" s="77">
        <v>6.3333568887232294E-2</v>
      </c>
      <c r="J8" s="77">
        <v>4.1176402207431684E-2</v>
      </c>
      <c r="K8" s="77">
        <v>2.786283098346809E-2</v>
      </c>
      <c r="L8" s="77">
        <v>0.1786657067434605</v>
      </c>
      <c r="M8" s="78" t="s">
        <v>86</v>
      </c>
      <c r="N8" s="77">
        <v>1.4457909988036421E-2</v>
      </c>
      <c r="O8" s="77">
        <v>-7.0035888264418089E-2</v>
      </c>
      <c r="P8" s="78" t="s">
        <v>86</v>
      </c>
      <c r="Q8" s="77">
        <v>5.2540155766442442E-2</v>
      </c>
      <c r="R8" s="77">
        <v>-2.6905092696335342E-2</v>
      </c>
      <c r="T8">
        <v>1985</v>
      </c>
      <c r="AE8" s="79">
        <f>'GDP（旧系列）'!B13/1000</f>
        <v>350.60159999999996</v>
      </c>
      <c r="AF8" s="79">
        <f>'GDP（旧系列）'!C13/1000</f>
        <v>197.04429999999999</v>
      </c>
      <c r="AG8" s="79">
        <f>'GDP（旧系列）'!F13/1000</f>
        <v>17.1539</v>
      </c>
      <c r="AH8" s="79">
        <f>'GDP（旧系列）'!G13/1000</f>
        <v>48.1327</v>
      </c>
      <c r="AI8" s="79">
        <f>'GDP（旧系列）'!H13/1000</f>
        <v>2.8290000000000002</v>
      </c>
      <c r="AJ8" s="79">
        <f>'GDP（旧系列）'!I13/1000</f>
        <v>52.828199999999995</v>
      </c>
      <c r="AK8" s="79">
        <f>'GDP（旧系列）'!J13/1000</f>
        <v>23.3474</v>
      </c>
      <c r="AL8" s="79">
        <f>'GDP（旧系列）'!K13/1000</f>
        <v>-2.93</v>
      </c>
      <c r="AM8" s="79">
        <f>'GDP（旧系列）'!M13/1000</f>
        <v>29.690999999999999</v>
      </c>
      <c r="AN8" s="79">
        <f>'GDP（旧系列）'!N13/1000</f>
        <v>19.541400000000003</v>
      </c>
    </row>
    <row r="9" spans="1:40">
      <c r="A9" s="6"/>
      <c r="B9" s="8" t="str">
        <f>N3</f>
        <v>政府消費</v>
      </c>
      <c r="C9" s="8" t="str">
        <f>O3</f>
        <v>政府投資</v>
      </c>
      <c r="D9" s="8" t="str">
        <f>P3</f>
        <v>政府在庫</v>
      </c>
      <c r="E9" s="8" t="str">
        <f>Q3</f>
        <v>輸出</v>
      </c>
      <c r="F9" s="8" t="str">
        <f>R3</f>
        <v>輸入</v>
      </c>
      <c r="H9" t="str">
        <f t="shared" si="0"/>
        <v>86</v>
      </c>
      <c r="I9" s="77">
        <v>2.8310766408367938E-2</v>
      </c>
      <c r="J9" s="77">
        <v>3.7170829097822322E-2</v>
      </c>
      <c r="K9" s="77">
        <v>6.8876465410198318E-2</v>
      </c>
      <c r="L9" s="77">
        <v>5.900354644555561E-2</v>
      </c>
      <c r="M9" s="78" t="s">
        <v>86</v>
      </c>
      <c r="N9" s="77">
        <v>3.4048103096452342E-2</v>
      </c>
      <c r="O9" s="77">
        <v>3.8676683485099117E-2</v>
      </c>
      <c r="P9" s="78" t="s">
        <v>86</v>
      </c>
      <c r="Q9" s="77">
        <v>-5.1200700548987843E-2</v>
      </c>
      <c r="R9" s="77">
        <v>3.7561280153929566E-2</v>
      </c>
      <c r="T9">
        <v>1986</v>
      </c>
      <c r="AE9" s="79">
        <f>'GDP（旧系列）'!B14/1000</f>
        <v>360.5274</v>
      </c>
      <c r="AF9" s="79">
        <f>'GDP（旧系列）'!C14/1000</f>
        <v>204.36860000000001</v>
      </c>
      <c r="AG9" s="79">
        <f>'GDP（旧系列）'!F14/1000</f>
        <v>18.3354</v>
      </c>
      <c r="AH9" s="79">
        <f>'GDP（旧系列）'!G14/1000</f>
        <v>50.972699999999996</v>
      </c>
      <c r="AI9" s="79">
        <f>'GDP（旧系列）'!H14/1000</f>
        <v>1.7205999999999999</v>
      </c>
      <c r="AJ9" s="79">
        <f>'GDP（旧系列）'!I14/1000</f>
        <v>54.626899999999999</v>
      </c>
      <c r="AK9" s="79">
        <f>'GDP（旧系列）'!J14/1000</f>
        <v>24.250400000000003</v>
      </c>
      <c r="AL9" s="79">
        <f>'GDP（旧系列）'!K14/1000</f>
        <v>-0.8052999999999999</v>
      </c>
      <c r="AM9" s="79">
        <f>'GDP（旧系列）'!M14/1000</f>
        <v>28.1708</v>
      </c>
      <c r="AN9" s="79">
        <f>'GDP（旧系列）'!N14/1000</f>
        <v>20.275400000000001</v>
      </c>
    </row>
    <row r="10" spans="1:40">
      <c r="A10" s="6" t="s">
        <v>96</v>
      </c>
      <c r="B10" s="55"/>
      <c r="C10" s="55"/>
      <c r="D10" s="61" t="s">
        <v>89</v>
      </c>
      <c r="E10" s="55"/>
      <c r="F10" s="55"/>
      <c r="H10" t="str">
        <f t="shared" si="0"/>
        <v>87</v>
      </c>
      <c r="I10" s="77">
        <v>4.1074270637959875E-2</v>
      </c>
      <c r="J10" s="77">
        <v>4.3627543565890159E-2</v>
      </c>
      <c r="K10" s="77">
        <v>0.2046969250739008</v>
      </c>
      <c r="L10" s="77">
        <v>5.6239908813933814E-2</v>
      </c>
      <c r="M10" s="78" t="s">
        <v>86</v>
      </c>
      <c r="N10" s="77">
        <v>3.9167516370139932E-2</v>
      </c>
      <c r="O10" s="77">
        <v>5.1137300828027588E-2</v>
      </c>
      <c r="P10" s="78" t="s">
        <v>86</v>
      </c>
      <c r="Q10" s="77">
        <v>-1.0329845087820866E-3</v>
      </c>
      <c r="R10" s="77">
        <v>9.0178245558657277E-2</v>
      </c>
      <c r="T10">
        <v>1987</v>
      </c>
      <c r="AE10" s="79">
        <f>'GDP（旧系列）'!B15/1000</f>
        <v>375.33580000000001</v>
      </c>
      <c r="AF10" s="79">
        <f>'GDP（旧系列）'!C15/1000</f>
        <v>213.28470000000002</v>
      </c>
      <c r="AG10" s="79">
        <f>'GDP（旧系列）'!F15/1000</f>
        <v>22.0886</v>
      </c>
      <c r="AH10" s="79">
        <f>'GDP（旧系列）'!G15/1000</f>
        <v>53.839400000000005</v>
      </c>
      <c r="AI10" s="79">
        <f>'GDP（旧系列）'!H15/1000</f>
        <v>1.165</v>
      </c>
      <c r="AJ10" s="79">
        <f>'GDP（旧系列）'!I15/1000</f>
        <v>56.766500000000001</v>
      </c>
      <c r="AK10" s="79">
        <f>'GDP（旧系列）'!J15/1000</f>
        <v>25.490500000000001</v>
      </c>
      <c r="AL10" s="79">
        <f>'GDP（旧系列）'!K15/1000</f>
        <v>-1.3014000000000001</v>
      </c>
      <c r="AM10" s="79">
        <f>'GDP（旧系列）'!M15/1000</f>
        <v>28.1417</v>
      </c>
      <c r="AN10" s="79">
        <f>'GDP（旧系列）'!N15/1000</f>
        <v>22.1038</v>
      </c>
    </row>
    <row r="11" spans="1:40">
      <c r="A11" s="6" t="s">
        <v>97</v>
      </c>
      <c r="B11" s="58"/>
      <c r="C11" s="58"/>
      <c r="D11" s="61" t="s">
        <v>89</v>
      </c>
      <c r="E11" s="58"/>
      <c r="F11" s="58"/>
      <c r="H11" t="str">
        <f t="shared" si="0"/>
        <v>88</v>
      </c>
      <c r="I11" s="77">
        <v>7.1466937073415338E-2</v>
      </c>
      <c r="J11" s="77">
        <v>5.1472046518104664E-2</v>
      </c>
      <c r="K11" s="77">
        <v>0.1297275517687857</v>
      </c>
      <c r="L11" s="77">
        <v>0.16622399209500838</v>
      </c>
      <c r="M11" s="78" t="s">
        <v>86</v>
      </c>
      <c r="N11" s="77">
        <v>3.9444038297235196E-2</v>
      </c>
      <c r="O11" s="77">
        <v>5.5032266922971251E-2</v>
      </c>
      <c r="P11" s="78" t="s">
        <v>86</v>
      </c>
      <c r="Q11" s="77">
        <v>6.6957575412999182E-2</v>
      </c>
      <c r="R11" s="77">
        <v>0.18661497118142578</v>
      </c>
      <c r="T11">
        <v>1988</v>
      </c>
      <c r="AE11" s="79">
        <f>'GDP（旧系列）'!B16/1000</f>
        <v>402.15990000000005</v>
      </c>
      <c r="AF11" s="79">
        <f>'GDP（旧系列）'!C16/1000</f>
        <v>224.2629</v>
      </c>
      <c r="AG11" s="79">
        <f>'GDP（旧系列）'!F16/1000</f>
        <v>24.954099999999997</v>
      </c>
      <c r="AH11" s="79">
        <f>'GDP（旧系列）'!G16/1000</f>
        <v>62.788800000000002</v>
      </c>
      <c r="AI11" s="79">
        <f>'GDP（旧系列）'!H16/1000</f>
        <v>2.7723</v>
      </c>
      <c r="AJ11" s="79">
        <f>'GDP（旧系列）'!I16/1000</f>
        <v>59.005600000000001</v>
      </c>
      <c r="AK11" s="79">
        <f>'GDP（旧系列）'!J16/1000</f>
        <v>26.8933</v>
      </c>
      <c r="AL11" s="79">
        <f>'GDP（旧系列）'!K16/1000</f>
        <v>-1.0415000000000001</v>
      </c>
      <c r="AM11" s="79">
        <f>'GDP（旧系列）'!M16/1000</f>
        <v>30.026</v>
      </c>
      <c r="AN11" s="79">
        <f>'GDP（旧系列）'!N16/1000</f>
        <v>26.2287</v>
      </c>
    </row>
    <row r="12" spans="1:40">
      <c r="A12" s="6" t="s">
        <v>98</v>
      </c>
      <c r="B12" s="60"/>
      <c r="C12" s="60"/>
      <c r="D12" s="61" t="s">
        <v>89</v>
      </c>
      <c r="E12" s="60"/>
      <c r="F12" s="60"/>
      <c r="H12" t="str">
        <f t="shared" si="0"/>
        <v>89</v>
      </c>
      <c r="I12" s="77">
        <v>5.3701525189358668E-2</v>
      </c>
      <c r="J12" s="77">
        <v>4.831650709948021E-2</v>
      </c>
      <c r="K12" s="77">
        <v>-1.1689461851959959E-2</v>
      </c>
      <c r="L12" s="77">
        <v>0.16153836352980155</v>
      </c>
      <c r="M12" s="78" t="s">
        <v>86</v>
      </c>
      <c r="N12" s="77">
        <v>2.9070122157896838E-2</v>
      </c>
      <c r="O12" s="77">
        <v>-4.2612844091278745E-3</v>
      </c>
      <c r="P12" s="78" t="s">
        <v>86</v>
      </c>
      <c r="Q12" s="77">
        <v>9.4744554719243368E-2</v>
      </c>
      <c r="R12" s="77">
        <v>0.17994029441032144</v>
      </c>
      <c r="T12">
        <v>1989</v>
      </c>
      <c r="AE12" s="79">
        <f>'GDP（旧系列）'!B17/1000</f>
        <v>423.75650000000002</v>
      </c>
      <c r="AF12" s="79">
        <f>'GDP（旧系列）'!C17/1000</f>
        <v>235.0985</v>
      </c>
      <c r="AG12" s="79">
        <f>'GDP（旧系列）'!F17/1000</f>
        <v>24.662400000000002</v>
      </c>
      <c r="AH12" s="79">
        <f>'GDP（旧系列）'!G17/1000</f>
        <v>72.931600000000003</v>
      </c>
      <c r="AI12" s="79">
        <f>'GDP（旧系列）'!H17/1000</f>
        <v>2.766</v>
      </c>
      <c r="AJ12" s="79">
        <f>'GDP（旧系列）'!I17/1000</f>
        <v>60.7209</v>
      </c>
      <c r="AK12" s="79">
        <f>'GDP（旧系列）'!J17/1000</f>
        <v>26.778700000000001</v>
      </c>
      <c r="AL12" s="79">
        <f>'GDP（旧系列）'!K17/1000</f>
        <v>-0.66470000000000007</v>
      </c>
      <c r="AM12" s="79">
        <f>'GDP（旧系列）'!M17/1000</f>
        <v>32.870800000000003</v>
      </c>
      <c r="AN12" s="79">
        <f>'GDP（旧系列）'!N17/1000</f>
        <v>30.9483</v>
      </c>
    </row>
    <row r="13" spans="1:40">
      <c r="A13" s="6" t="s">
        <v>91</v>
      </c>
      <c r="B13" s="59"/>
      <c r="C13" s="59"/>
      <c r="D13" s="61" t="s">
        <v>89</v>
      </c>
      <c r="E13" s="59"/>
      <c r="F13" s="59"/>
      <c r="H13" t="str">
        <f t="shared" si="0"/>
        <v>90</v>
      </c>
      <c r="I13" s="77">
        <v>5.5723982994951182E-2</v>
      </c>
      <c r="J13" s="77">
        <v>5.1936103377945964E-2</v>
      </c>
      <c r="K13" s="77">
        <v>4.0997632022836239E-2</v>
      </c>
      <c r="L13" s="77">
        <v>9.5035622418814247E-2</v>
      </c>
      <c r="M13" s="78" t="s">
        <v>86</v>
      </c>
      <c r="N13" s="77">
        <v>3.3112157428496491E-2</v>
      </c>
      <c r="O13" s="77">
        <v>6.1660946946640482E-2</v>
      </c>
      <c r="P13" s="78" t="s">
        <v>86</v>
      </c>
      <c r="Q13" s="77">
        <v>7.1826666828918029E-2</v>
      </c>
      <c r="R13" s="77">
        <v>8.1057764077510086E-2</v>
      </c>
      <c r="T13">
        <v>1990</v>
      </c>
      <c r="AE13" s="79">
        <f>'GDP（旧系列）'!B18/1000</f>
        <v>447.36990000000003</v>
      </c>
      <c r="AF13" s="79">
        <f>'GDP（旧系列）'!C18/1000</f>
        <v>247.30860000000001</v>
      </c>
      <c r="AG13" s="79">
        <f>'GDP（旧系列）'!F18/1000</f>
        <v>25.673500000000001</v>
      </c>
      <c r="AH13" s="79">
        <f>'GDP（旧系列）'!G18/1000</f>
        <v>79.862700000000004</v>
      </c>
      <c r="AI13" s="79">
        <f>'GDP（旧系列）'!H18/1000</f>
        <v>2.2061999999999999</v>
      </c>
      <c r="AJ13" s="79">
        <f>'GDP（旧系列）'!I18/1000</f>
        <v>62.731499999999997</v>
      </c>
      <c r="AK13" s="79">
        <f>'GDP（旧系列）'!J18/1000</f>
        <v>28.4299</v>
      </c>
      <c r="AL13" s="79">
        <f>'GDP（旧系列）'!K18/1000</f>
        <v>-0.33860000000000001</v>
      </c>
      <c r="AM13" s="79">
        <f>'GDP（旧系列）'!M18/1000</f>
        <v>35.2318</v>
      </c>
      <c r="AN13" s="79">
        <f>'GDP（旧系列）'!N18/1000</f>
        <v>33.456900000000005</v>
      </c>
    </row>
    <row r="14" spans="1:40">
      <c r="H14" t="str">
        <f t="shared" si="0"/>
        <v>91</v>
      </c>
      <c r="I14" s="77">
        <v>3.3243407748263731E-2</v>
      </c>
      <c r="J14" s="77">
        <v>2.1866202792785838E-2</v>
      </c>
      <c r="K14" s="77">
        <v>-5.2645724190312881E-2</v>
      </c>
      <c r="L14" s="77">
        <v>4.6789051709997143E-2</v>
      </c>
      <c r="M14" s="78" t="s">
        <v>86</v>
      </c>
      <c r="N14" s="77">
        <v>4.0585670675816976E-2</v>
      </c>
      <c r="O14" s="77">
        <v>2.609224795022147E-2</v>
      </c>
      <c r="P14" s="78" t="s">
        <v>86</v>
      </c>
      <c r="Q14" s="77">
        <v>5.2370301829597121E-2</v>
      </c>
      <c r="R14" s="77">
        <v>-1.112476051277933E-2</v>
      </c>
      <c r="T14">
        <v>1991</v>
      </c>
      <c r="AE14" s="79">
        <f>'GDP（旧系列）'!B19/1000</f>
        <v>462.24200000000002</v>
      </c>
      <c r="AF14" s="79">
        <f>'GDP（旧系列）'!C19/1000</f>
        <v>252.71629999999999</v>
      </c>
      <c r="AG14" s="79">
        <f>'GDP（旧系列）'!F19/1000</f>
        <v>24.321900000000003</v>
      </c>
      <c r="AH14" s="79">
        <f>'GDP（旧系列）'!G19/1000</f>
        <v>83.599399999999989</v>
      </c>
      <c r="AI14" s="79">
        <f>'GDP（旧系列）'!H19/1000</f>
        <v>2.8228</v>
      </c>
      <c r="AJ14" s="79">
        <f>'GDP（旧系列）'!I19/1000</f>
        <v>65.277500000000003</v>
      </c>
      <c r="AK14" s="79">
        <f>'GDP（旧系列）'!J19/1000</f>
        <v>29.171700000000001</v>
      </c>
      <c r="AL14" s="79">
        <f>'GDP（旧系列）'!K19/1000</f>
        <v>-0.43839999999999996</v>
      </c>
      <c r="AM14" s="79">
        <f>'GDP（旧系列）'!M19/1000</f>
        <v>37.076900000000002</v>
      </c>
      <c r="AN14" s="79">
        <f>'GDP（旧系列）'!N19/1000</f>
        <v>33.084699999999998</v>
      </c>
    </row>
    <row r="15" spans="1:40">
      <c r="H15" t="str">
        <f t="shared" si="0"/>
        <v>92</v>
      </c>
      <c r="I15" s="77">
        <v>8.1902985881854296E-3</v>
      </c>
      <c r="J15" s="77">
        <v>2.1059583414287042E-2</v>
      </c>
      <c r="K15" s="77">
        <v>-5.6891114592198866E-2</v>
      </c>
      <c r="L15" s="77">
        <v>-7.3553159472436458E-2</v>
      </c>
      <c r="M15" s="78" t="s">
        <v>86</v>
      </c>
      <c r="N15" s="77">
        <v>2.6739688253992533E-2</v>
      </c>
      <c r="O15" s="77">
        <v>0.16265764422368245</v>
      </c>
      <c r="P15" s="78" t="s">
        <v>86</v>
      </c>
      <c r="Q15" s="77">
        <v>4.3798160040348533E-2</v>
      </c>
      <c r="R15" s="77">
        <v>-1.0872094956278833E-2</v>
      </c>
      <c r="T15">
        <v>1992</v>
      </c>
      <c r="AE15" s="79">
        <f>'GDP（旧系列）'!B20/1000</f>
        <v>466.02790000000005</v>
      </c>
      <c r="AF15" s="79">
        <f>'GDP（旧系列）'!C20/1000</f>
        <v>258.03839999999997</v>
      </c>
      <c r="AG15" s="79">
        <f>'GDP（旧系列）'!F20/1000</f>
        <v>22.938200000000002</v>
      </c>
      <c r="AH15" s="79">
        <f>'GDP（旧系列）'!G20/1000</f>
        <v>77.450399999999988</v>
      </c>
      <c r="AI15" s="79">
        <f>'GDP（旧系列）'!H20/1000</f>
        <v>1.0734000000000001</v>
      </c>
      <c r="AJ15" s="79">
        <f>'GDP（旧系列）'!I20/1000</f>
        <v>67.022999999999996</v>
      </c>
      <c r="AK15" s="79">
        <f>'GDP（旧系列）'!J20/1000</f>
        <v>33.916699999999999</v>
      </c>
      <c r="AL15" s="79">
        <f>'GDP（旧系列）'!K20/1000</f>
        <v>-0.35370000000000001</v>
      </c>
      <c r="AM15" s="79">
        <f>'GDP（旧系列）'!M20/1000</f>
        <v>38.700800000000001</v>
      </c>
      <c r="AN15" s="79">
        <f>'GDP（旧系列）'!N20/1000</f>
        <v>32.725000000000001</v>
      </c>
    </row>
    <row r="16" spans="1:40">
      <c r="H16" t="str">
        <f t="shared" si="0"/>
        <v>93</v>
      </c>
      <c r="I16" s="77">
        <v>1.7106271963542863E-3</v>
      </c>
      <c r="J16" s="77">
        <v>1.0064005977404866E-2</v>
      </c>
      <c r="K16" s="77">
        <v>1.5188637294992535E-2</v>
      </c>
      <c r="L16" s="77">
        <v>-9.6339076363711307E-2</v>
      </c>
      <c r="M16" s="78" t="s">
        <v>86</v>
      </c>
      <c r="N16" s="77">
        <v>3.1956194142309435E-2</v>
      </c>
      <c r="O16" s="77">
        <v>0.11592224479386259</v>
      </c>
      <c r="P16" s="78" t="s">
        <v>86</v>
      </c>
      <c r="Q16" s="77">
        <v>3.6329998346287251E-3</v>
      </c>
      <c r="R16" s="77">
        <v>-1.2846447669977112E-2</v>
      </c>
      <c r="T16">
        <v>1993</v>
      </c>
      <c r="AE16" s="79">
        <f>'GDP（旧系列）'!B21/1000</f>
        <v>466.82509999999996</v>
      </c>
      <c r="AF16" s="79">
        <f>'GDP（旧系列）'!C21/1000</f>
        <v>260.63529999999997</v>
      </c>
      <c r="AG16" s="79">
        <f>'GDP（旧系列）'!F21/1000</f>
        <v>23.2866</v>
      </c>
      <c r="AH16" s="79">
        <f>'GDP（旧系列）'!G21/1000</f>
        <v>69.988900000000001</v>
      </c>
      <c r="AI16" s="79">
        <f>'GDP（旧系列）'!H21/1000</f>
        <v>0.45810000000000001</v>
      </c>
      <c r="AJ16" s="79">
        <f>'GDP（旧系列）'!I21/1000</f>
        <v>69.1648</v>
      </c>
      <c r="AK16" s="79">
        <f>'GDP（旧系列）'!J21/1000</f>
        <v>37.848399999999998</v>
      </c>
      <c r="AL16" s="79">
        <f>'GDP（旧系列）'!K21/1000</f>
        <v>-0.12919999999999998</v>
      </c>
      <c r="AM16" s="79">
        <f>'GDP（旧系列）'!M21/1000</f>
        <v>38.8414</v>
      </c>
      <c r="AN16" s="79">
        <f>'GDP（旧系列）'!N21/1000</f>
        <v>32.304600000000001</v>
      </c>
    </row>
    <row r="17" spans="8:40">
      <c r="H17" t="str">
        <f t="shared" si="0"/>
        <v>94</v>
      </c>
      <c r="I17" s="77">
        <v>8.6357824375766779E-3</v>
      </c>
      <c r="J17" s="77">
        <v>2.2775502781089418E-2</v>
      </c>
      <c r="K17" s="77">
        <v>7.64688705092198E-2</v>
      </c>
      <c r="L17" s="77">
        <v>-5.7750586164377449E-2</v>
      </c>
      <c r="M17" s="78" t="s">
        <v>86</v>
      </c>
      <c r="N17" s="77">
        <v>3.5425534375867374E-2</v>
      </c>
      <c r="O17" s="77">
        <v>1.5379778273322042E-2</v>
      </c>
      <c r="P17" s="78" t="s">
        <v>86</v>
      </c>
      <c r="Q17" s="77">
        <v>3.880910574799068E-2</v>
      </c>
      <c r="R17" s="77">
        <v>8.1944986162961531E-2</v>
      </c>
      <c r="T17">
        <v>1994</v>
      </c>
      <c r="U17" s="80">
        <f>GDP!B8/1000</f>
        <v>446.7799</v>
      </c>
      <c r="V17" s="80">
        <f>GDP!C8/1000</f>
        <v>259.35250000000002</v>
      </c>
      <c r="W17" s="80">
        <f>GDP!F8/1000</f>
        <v>24.7133</v>
      </c>
      <c r="X17" s="80">
        <f>GDP!G8/1000</f>
        <v>58.366399999999999</v>
      </c>
      <c r="Y17" s="80">
        <f>GDP!H8/1000</f>
        <v>-0.61060000000000003</v>
      </c>
      <c r="Z17" s="80">
        <f>GDP!I8/1000</f>
        <v>69.822600000000008</v>
      </c>
      <c r="AA17" s="80">
        <f>GDP!J8/1000</f>
        <v>39.871699999999997</v>
      </c>
      <c r="AB17" s="80">
        <f>GDP!K8/1000</f>
        <v>-7.5600000000000001E-2</v>
      </c>
      <c r="AC17" s="80">
        <f>GDP!M8/1000</f>
        <v>39.683199999999999</v>
      </c>
      <c r="AD17" s="80">
        <f>GDP!N8/1000</f>
        <v>39.941900000000004</v>
      </c>
      <c r="AE17" s="79">
        <f>'GDP（旧系列）'!B22/1000</f>
        <v>470.85649999999998</v>
      </c>
      <c r="AF17" s="79">
        <f>'GDP（旧系列）'!C22/1000</f>
        <v>266.57140000000004</v>
      </c>
      <c r="AG17" s="79">
        <f>'GDP（旧系列）'!F22/1000</f>
        <v>25.067299999999999</v>
      </c>
      <c r="AH17" s="79">
        <f>'GDP（旧系列）'!G22/1000</f>
        <v>65.947000000000003</v>
      </c>
      <c r="AI17" s="79">
        <f>'GDP（旧系列）'!H22/1000</f>
        <v>-0.52270000000000005</v>
      </c>
      <c r="AJ17" s="79">
        <f>'GDP（旧系列）'!I22/1000</f>
        <v>71.614999999999995</v>
      </c>
      <c r="AK17" s="79">
        <f>'GDP（旧系列）'!J22/1000</f>
        <v>38.430500000000002</v>
      </c>
      <c r="AL17" s="79">
        <f>'GDP（旧系列）'!K22/1000</f>
        <v>-1.1999999999999999E-3</v>
      </c>
      <c r="AM17" s="79">
        <f>'GDP（旧系列）'!M22/1000</f>
        <v>40.348800000000004</v>
      </c>
      <c r="AN17" s="79">
        <f>'GDP（旧系列）'!N22/1000</f>
        <v>34.951800000000006</v>
      </c>
    </row>
    <row r="18" spans="8:40">
      <c r="H18" t="str">
        <f t="shared" si="0"/>
        <v>95</v>
      </c>
      <c r="I18" s="37"/>
      <c r="J18" s="37"/>
      <c r="K18" s="37"/>
      <c r="L18" s="37"/>
      <c r="M18" s="38" t="s">
        <v>86</v>
      </c>
      <c r="N18" s="37"/>
      <c r="O18" s="37"/>
      <c r="P18" s="38" t="s">
        <v>86</v>
      </c>
      <c r="Q18" s="37"/>
      <c r="R18" s="37"/>
      <c r="T18">
        <v>1995</v>
      </c>
      <c r="U18" s="80">
        <f>GDP!B9/1000</f>
        <v>455.4579</v>
      </c>
      <c r="V18" s="80">
        <f>GDP!C9/1000</f>
        <v>263.6866</v>
      </c>
      <c r="W18" s="80">
        <f>GDP!F9/1000</f>
        <v>23.538700000000002</v>
      </c>
      <c r="X18" s="80">
        <f>GDP!G9/1000</f>
        <v>60.304199999999994</v>
      </c>
      <c r="Y18" s="80">
        <f>GDP!H9/1000</f>
        <v>1.7004999999999999</v>
      </c>
      <c r="Z18" s="80">
        <f>GDP!I9/1000</f>
        <v>72.854399999999998</v>
      </c>
      <c r="AA18" s="80">
        <f>GDP!J9/1000</f>
        <v>39.844699999999996</v>
      </c>
      <c r="AB18" s="80">
        <f>GDP!K9/1000</f>
        <v>-0.39150000000000001</v>
      </c>
      <c r="AC18" s="80">
        <f>GDP!M9/1000</f>
        <v>41.342400000000005</v>
      </c>
      <c r="AD18" s="80">
        <f>GDP!N9/1000</f>
        <v>44.493300000000005</v>
      </c>
      <c r="AE18" s="36">
        <f>'GDP（旧系列）'!B23/1000</f>
        <v>479.71640000000002</v>
      </c>
      <c r="AF18" s="36">
        <f>'GDP（旧系列）'!C23/1000</f>
        <v>271.5736</v>
      </c>
      <c r="AG18" s="36">
        <f>'GDP（旧系列）'!F23/1000</f>
        <v>23.871400000000001</v>
      </c>
      <c r="AH18" s="36">
        <f>'GDP（旧系列）'!G23/1000</f>
        <v>67.937100000000001</v>
      </c>
      <c r="AI18" s="36">
        <f>'GDP（旧系列）'!H23/1000</f>
        <v>2.0855999999999999</v>
      </c>
      <c r="AJ18" s="36">
        <f>'GDP（旧系列）'!I23/1000</f>
        <v>74.479199999999992</v>
      </c>
      <c r="AK18" s="36">
        <f>'GDP（旧系列）'!J23/1000</f>
        <v>38.682099999999998</v>
      </c>
      <c r="AL18" s="36">
        <f>'GDP（旧系列）'!K23/1000</f>
        <v>-3.0600000000000002E-2</v>
      </c>
      <c r="AM18" s="36">
        <f>'GDP（旧系列）'!M23/1000</f>
        <v>42.043199999999999</v>
      </c>
      <c r="AN18" s="36">
        <f>'GDP（旧系列）'!N23/1000</f>
        <v>39.9178</v>
      </c>
    </row>
    <row r="19" spans="8:40">
      <c r="H19" t="str">
        <f t="shared" si="0"/>
        <v>96</v>
      </c>
      <c r="I19" s="37"/>
      <c r="J19" s="37"/>
      <c r="K19" s="37"/>
      <c r="L19" s="37"/>
      <c r="M19" s="38" t="s">
        <v>86</v>
      </c>
      <c r="N19" s="37"/>
      <c r="O19" s="37"/>
      <c r="P19" s="38" t="s">
        <v>86</v>
      </c>
      <c r="Q19" s="37"/>
      <c r="R19" s="37"/>
      <c r="T19">
        <v>1996</v>
      </c>
      <c r="U19" s="80">
        <f>GDP!B10/1000</f>
        <v>467.34559999999999</v>
      </c>
      <c r="V19" s="80">
        <f>GDP!C10/1000</f>
        <v>269.73590000000002</v>
      </c>
      <c r="W19" s="80">
        <f>GDP!F10/1000</f>
        <v>26.296099999999999</v>
      </c>
      <c r="X19" s="80">
        <f>GDP!G10/1000</f>
        <v>61.340400000000002</v>
      </c>
      <c r="Y19" s="80">
        <f>GDP!H10/1000</f>
        <v>2.2955999999999999</v>
      </c>
      <c r="Z19" s="80">
        <f>GDP!I10/1000</f>
        <v>75.044600000000003</v>
      </c>
      <c r="AA19" s="80">
        <f>GDP!J10/1000</f>
        <v>41.993400000000001</v>
      </c>
      <c r="AB19" s="80">
        <f>GDP!K10/1000</f>
        <v>-1.09E-2</v>
      </c>
      <c r="AC19" s="80">
        <f>GDP!M10/1000</f>
        <v>43.772800000000004</v>
      </c>
      <c r="AD19" s="80">
        <f>GDP!N10/1000</f>
        <v>50.860099999999996</v>
      </c>
      <c r="AE19" s="36">
        <f>'GDP（旧系列）'!B24/1000</f>
        <v>492.36790000000002</v>
      </c>
      <c r="AF19" s="36">
        <f>'GDP（旧系列）'!C24/1000</f>
        <v>278.29559999999998</v>
      </c>
      <c r="AG19" s="36">
        <f>'GDP（旧系列）'!F24/1000</f>
        <v>26.6873</v>
      </c>
      <c r="AH19" s="36">
        <f>'GDP（旧系列）'!G24/1000</f>
        <v>69.023399999999995</v>
      </c>
      <c r="AI19" s="36">
        <f>'GDP（旧系列）'!H24/1000</f>
        <v>2.5850999999999997</v>
      </c>
      <c r="AJ19" s="36">
        <f>'GDP（旧系列）'!I24/1000</f>
        <v>76.184600000000003</v>
      </c>
      <c r="AK19" s="36">
        <f>'GDP（旧系列）'!J24/1000</f>
        <v>40.883099999999999</v>
      </c>
      <c r="AL19" s="36">
        <f>'GDP（旧系列）'!K24/1000</f>
        <v>0.16269999999999998</v>
      </c>
      <c r="AM19" s="36">
        <f>'GDP（旧系列）'!M24/1000</f>
        <v>44.513300000000001</v>
      </c>
      <c r="AN19" s="36">
        <f>'GDP（旧系列）'!N24/1000</f>
        <v>45.255800000000001</v>
      </c>
    </row>
    <row r="20" spans="8:40">
      <c r="H20" t="str">
        <f t="shared" si="0"/>
        <v>97</v>
      </c>
      <c r="I20" s="37"/>
      <c r="J20" s="37"/>
      <c r="K20" s="37"/>
      <c r="L20" s="37"/>
      <c r="M20" s="38" t="s">
        <v>86</v>
      </c>
      <c r="N20" s="37"/>
      <c r="O20" s="37"/>
      <c r="P20" s="38" t="s">
        <v>86</v>
      </c>
      <c r="Q20" s="37"/>
      <c r="R20" s="37"/>
      <c r="T20">
        <v>1997</v>
      </c>
      <c r="U20" s="80">
        <f>GDP!B11/1000</f>
        <v>474.80270000000002</v>
      </c>
      <c r="V20" s="80">
        <f>GDP!C11/1000</f>
        <v>272.1155</v>
      </c>
      <c r="W20" s="80">
        <f>GDP!F11/1000</f>
        <v>23.0947</v>
      </c>
      <c r="X20" s="80">
        <f>GDP!G11/1000</f>
        <v>66.778600000000012</v>
      </c>
      <c r="Y20" s="80">
        <f>GDP!H11/1000</f>
        <v>2.6179000000000001</v>
      </c>
      <c r="Z20" s="80">
        <f>GDP!I11/1000</f>
        <v>75.618800000000007</v>
      </c>
      <c r="AA20" s="80">
        <f>GDP!J11/1000</f>
        <v>38.875300000000003</v>
      </c>
      <c r="AB20" s="80">
        <f>GDP!K11/1000</f>
        <v>-9.6599999999999991E-2</v>
      </c>
      <c r="AC20" s="80">
        <f>GDP!M11/1000</f>
        <v>48.6235</v>
      </c>
      <c r="AD20" s="80">
        <f>GDP!N11/1000</f>
        <v>51.489400000000003</v>
      </c>
      <c r="AE20" s="36">
        <f>'GDP（旧系列）'!B25/1000</f>
        <v>500.06640000000004</v>
      </c>
      <c r="AF20" s="36">
        <f>'GDP（旧系列）'!C25/1000</f>
        <v>280.34829999999999</v>
      </c>
      <c r="AG20" s="36">
        <f>'GDP（旧系列）'!F25/1000</f>
        <v>23.468700000000002</v>
      </c>
      <c r="AH20" s="36">
        <f>'GDP（旧系列）'!G25/1000</f>
        <v>74.795000000000002</v>
      </c>
      <c r="AI20" s="36">
        <f>'GDP（旧系列）'!H25/1000</f>
        <v>2.9540999999999999</v>
      </c>
      <c r="AJ20" s="36">
        <f>'GDP（旧系列）'!I25/1000</f>
        <v>76.783199999999994</v>
      </c>
      <c r="AK20" s="36">
        <f>'GDP（旧系列）'!J25/1000</f>
        <v>37.747300000000003</v>
      </c>
      <c r="AL20" s="36">
        <f>'GDP（旧系列）'!K25/1000</f>
        <v>6.2200000000000005E-2</v>
      </c>
      <c r="AM20" s="36">
        <f>'GDP（旧系列）'!M25/1000</f>
        <v>49.460099999999997</v>
      </c>
      <c r="AN20" s="36">
        <f>'GDP（旧系列）'!N25/1000</f>
        <v>45.4876</v>
      </c>
    </row>
    <row r="21" spans="8:40">
      <c r="H21" t="str">
        <f t="shared" si="0"/>
        <v>98</v>
      </c>
      <c r="I21" s="37"/>
      <c r="J21" s="37"/>
      <c r="K21" s="37"/>
      <c r="L21" s="37"/>
      <c r="M21" s="38" t="s">
        <v>86</v>
      </c>
      <c r="N21" s="37"/>
      <c r="O21" s="37"/>
      <c r="P21" s="38" t="s">
        <v>86</v>
      </c>
      <c r="Q21" s="37"/>
      <c r="R21" s="37"/>
      <c r="T21">
        <v>1998</v>
      </c>
      <c r="U21" s="80">
        <f>GDP!B12/1000</f>
        <v>465.29169999999999</v>
      </c>
      <c r="V21" s="80">
        <f>GDP!C12/1000</f>
        <v>270.06079999999997</v>
      </c>
      <c r="W21" s="80">
        <f>GDP!F12/1000</f>
        <v>19.850000000000001</v>
      </c>
      <c r="X21" s="80">
        <f>GDP!G12/1000</f>
        <v>62.936500000000002</v>
      </c>
      <c r="Y21" s="80">
        <f>GDP!H12/1000</f>
        <v>1.6231</v>
      </c>
      <c r="Z21" s="80">
        <f>GDP!I12/1000</f>
        <v>76.555700000000002</v>
      </c>
      <c r="AA21" s="80">
        <f>GDP!J12/1000</f>
        <v>36.987300000000005</v>
      </c>
      <c r="AB21" s="80">
        <f>GDP!K12/1000</f>
        <v>-0.1346</v>
      </c>
      <c r="AC21" s="80">
        <f>GDP!M12/1000</f>
        <v>47.299699999999994</v>
      </c>
      <c r="AD21" s="80">
        <f>GDP!N12/1000</f>
        <v>48.049300000000002</v>
      </c>
      <c r="AE21" s="36">
        <f>'GDP（旧系列）'!B26/1000</f>
        <v>489.82069999999999</v>
      </c>
      <c r="AF21" s="36">
        <f>'GDP（旧系列）'!C26/1000</f>
        <v>277.90290000000005</v>
      </c>
      <c r="AG21" s="36">
        <f>'GDP（旧系列）'!F26/1000</f>
        <v>20.112200000000001</v>
      </c>
      <c r="AH21" s="36">
        <f>'GDP（旧系列）'!G26/1000</f>
        <v>69.911699999999996</v>
      </c>
      <c r="AI21" s="36">
        <f>'GDP（旧系列）'!H26/1000</f>
        <v>1.9805999999999999</v>
      </c>
      <c r="AJ21" s="36">
        <f>'GDP（旧系列）'!I26/1000</f>
        <v>78.156600000000012</v>
      </c>
      <c r="AK21" s="36">
        <f>'GDP（旧系列）'!J26/1000</f>
        <v>36.165999999999997</v>
      </c>
      <c r="AL21" s="36">
        <f>'GDP（旧系列）'!K26/1000</f>
        <v>4.0000000000000001E-3</v>
      </c>
      <c r="AM21" s="36">
        <f>'GDP（旧系列）'!M26/1000</f>
        <v>48.119900000000001</v>
      </c>
      <c r="AN21" s="36">
        <f>'GDP（旧系列）'!N26/1000</f>
        <v>42.375999999999998</v>
      </c>
    </row>
    <row r="22" spans="8:40">
      <c r="H22" t="str">
        <f t="shared" si="0"/>
        <v>99</v>
      </c>
      <c r="I22" s="37"/>
      <c r="J22" s="37"/>
      <c r="K22" s="37"/>
      <c r="L22" s="37"/>
      <c r="M22" s="38" t="s">
        <v>86</v>
      </c>
      <c r="N22" s="37"/>
      <c r="O22" s="37"/>
      <c r="P22" s="38" t="s">
        <v>86</v>
      </c>
      <c r="Q22" s="37"/>
      <c r="R22" s="37"/>
      <c r="T22">
        <v>1999</v>
      </c>
      <c r="U22" s="80">
        <f>GDP!B13/1000</f>
        <v>464.36420000000004</v>
      </c>
      <c r="V22" s="80">
        <f>GDP!C13/1000</f>
        <v>273.25559999999996</v>
      </c>
      <c r="W22" s="80">
        <f>GDP!F13/1000</f>
        <v>19.858400000000003</v>
      </c>
      <c r="X22" s="80">
        <f>GDP!G13/1000</f>
        <v>60.751899999999999</v>
      </c>
      <c r="Y22" s="80">
        <f>GDP!H13/1000</f>
        <v>-3.6496</v>
      </c>
      <c r="Z22" s="80">
        <f>GDP!I13/1000</f>
        <v>79.360399999999998</v>
      </c>
      <c r="AA22" s="80">
        <f>GDP!J13/1000</f>
        <v>38.5717</v>
      </c>
      <c r="AB22" s="80">
        <f>GDP!K13/1000</f>
        <v>-0.19469999999999998</v>
      </c>
      <c r="AC22" s="80">
        <f>GDP!M13/1000</f>
        <v>48.151699999999998</v>
      </c>
      <c r="AD22" s="80">
        <f>GDP!N13/1000</f>
        <v>49.637999999999998</v>
      </c>
      <c r="AE22" s="36">
        <f>'GDP（旧系列）'!B27/1000</f>
        <v>489.13</v>
      </c>
      <c r="AF22" s="36">
        <f>'GDP（旧系列）'!C27/1000</f>
        <v>280.69259999999997</v>
      </c>
      <c r="AG22" s="36">
        <f>'GDP（旧系列）'!F27/1000</f>
        <v>20.148</v>
      </c>
      <c r="AH22" s="36">
        <f>'GDP（旧系列）'!G27/1000</f>
        <v>66.87769999999999</v>
      </c>
      <c r="AI22" s="36">
        <f>'GDP（旧系列）'!H27/1000</f>
        <v>-3.01</v>
      </c>
      <c r="AJ22" s="36">
        <f>'GDP（旧系列）'!I27/1000</f>
        <v>81.403600000000012</v>
      </c>
      <c r="AK22" s="36">
        <f>'GDP（旧系列）'!J27/1000</f>
        <v>38.215800000000002</v>
      </c>
      <c r="AL22" s="36">
        <f>'GDP（旧系列）'!K27/1000</f>
        <v>-2.7800000000000002E-2</v>
      </c>
      <c r="AM22" s="36">
        <f>'GDP（旧系列）'!M27/1000</f>
        <v>49.028500000000001</v>
      </c>
      <c r="AN22" s="36">
        <f>'GDP（旧系列）'!N27/1000</f>
        <v>43.903700000000001</v>
      </c>
    </row>
    <row r="23" spans="8:40">
      <c r="H23" t="str">
        <f t="shared" si="0"/>
        <v>00</v>
      </c>
      <c r="I23" s="37"/>
      <c r="J23" s="37"/>
      <c r="K23" s="37"/>
      <c r="L23" s="37"/>
      <c r="M23" s="38" t="s">
        <v>86</v>
      </c>
      <c r="N23" s="37"/>
      <c r="O23" s="37"/>
      <c r="P23" s="38" t="s">
        <v>86</v>
      </c>
      <c r="Q23" s="37"/>
      <c r="R23" s="37"/>
      <c r="T23">
        <v>2000</v>
      </c>
      <c r="U23" s="80">
        <f>GDP!B14/1000</f>
        <v>474.84719999999999</v>
      </c>
      <c r="V23" s="80">
        <f>GDP!C14/1000</f>
        <v>274.36470000000003</v>
      </c>
      <c r="W23" s="80">
        <f>GDP!F14/1000</f>
        <v>20.0246</v>
      </c>
      <c r="X23" s="80">
        <f>GDP!G14/1000</f>
        <v>64.6738</v>
      </c>
      <c r="Y23" s="80">
        <f>GDP!H14/1000</f>
        <v>-0.43049999999999999</v>
      </c>
      <c r="Z23" s="80">
        <f>GDP!I14/1000</f>
        <v>82.990800000000007</v>
      </c>
      <c r="AA23" s="80">
        <f>GDP!J14/1000</f>
        <v>34.958500000000001</v>
      </c>
      <c r="AB23" s="80">
        <f>GDP!K14/1000</f>
        <v>2.2600000000000002E-2</v>
      </c>
      <c r="AC23" s="80">
        <f>GDP!M14/1000</f>
        <v>54.195800000000006</v>
      </c>
      <c r="AD23" s="80">
        <f>GDP!N14/1000</f>
        <v>54.931699999999999</v>
      </c>
      <c r="AE23" s="36">
        <f>'GDP（旧系列）'!B28/1000</f>
        <v>503.1198</v>
      </c>
      <c r="AF23" s="36">
        <f>'GDP（旧系列）'!C28/1000</f>
        <v>282.7722</v>
      </c>
      <c r="AG23" s="36">
        <f>'GDP（旧系列）'!F28/1000</f>
        <v>20.3217</v>
      </c>
      <c r="AH23" s="36">
        <f>'GDP（旧系列）'!G28/1000</f>
        <v>71.900100000000009</v>
      </c>
      <c r="AI23" s="36">
        <f>'GDP（旧系列）'!H28/1000</f>
        <v>1.1536</v>
      </c>
      <c r="AJ23" s="36">
        <f>'GDP（旧系列）'!I28/1000</f>
        <v>84.941699999999997</v>
      </c>
      <c r="AK23" s="36">
        <f>'GDP（旧系列）'!J28/1000</f>
        <v>34.412300000000002</v>
      </c>
      <c r="AL23" s="36">
        <f>'GDP（旧系列）'!K28/1000</f>
        <v>0.30269999999999997</v>
      </c>
      <c r="AM23" s="36">
        <f>'GDP（旧系列）'!M28/1000</f>
        <v>55.255900000000004</v>
      </c>
      <c r="AN23" s="36">
        <f>'GDP（旧系列）'!N28/1000</f>
        <v>47.940400000000004</v>
      </c>
    </row>
    <row r="24" spans="8:40">
      <c r="H24" t="str">
        <f t="shared" si="0"/>
        <v>01</v>
      </c>
      <c r="I24" s="37"/>
      <c r="J24" s="37"/>
      <c r="K24" s="37"/>
      <c r="L24" s="37"/>
      <c r="M24" s="38" t="s">
        <v>86</v>
      </c>
      <c r="N24" s="37"/>
      <c r="O24" s="37"/>
      <c r="P24" s="38" t="s">
        <v>86</v>
      </c>
      <c r="Q24" s="37"/>
      <c r="R24" s="37"/>
      <c r="T24">
        <v>2001</v>
      </c>
      <c r="U24" s="80">
        <f>GDP!B15/1000</f>
        <v>476.5351</v>
      </c>
      <c r="V24" s="80">
        <f>GDP!C15/1000</f>
        <v>278.74529999999999</v>
      </c>
      <c r="W24" s="80">
        <f>GDP!F15/1000</f>
        <v>19.023099999999999</v>
      </c>
      <c r="X24" s="80">
        <f>GDP!G15/1000</f>
        <v>64.404200000000003</v>
      </c>
      <c r="Y24" s="80">
        <f>GDP!H15/1000</f>
        <v>0.23910000000000001</v>
      </c>
      <c r="Z24" s="80">
        <f>GDP!I15/1000</f>
        <v>86.456999999999994</v>
      </c>
      <c r="AA24" s="80">
        <f>GDP!J15/1000</f>
        <v>33.613</v>
      </c>
      <c r="AB24" s="80">
        <f>GDP!K15/1000</f>
        <v>-0.15190000000000001</v>
      </c>
      <c r="AC24" s="80">
        <f>GDP!M15/1000</f>
        <v>50.427800000000005</v>
      </c>
      <c r="AD24" s="80">
        <f>GDP!N15/1000</f>
        <v>55.416800000000002</v>
      </c>
      <c r="AE24" s="36">
        <f>'GDP（旧系列）'!B29/1000</f>
        <v>504.04750000000001</v>
      </c>
      <c r="AF24" s="36">
        <f>'GDP（旧系列）'!C29/1000</f>
        <v>287.39140000000003</v>
      </c>
      <c r="AG24" s="36">
        <f>'GDP（旧系列）'!F29/1000</f>
        <v>19.2484</v>
      </c>
      <c r="AH24" s="36">
        <f>'GDP（旧系列）'!G29/1000</f>
        <v>72.853800000000007</v>
      </c>
      <c r="AI24" s="36">
        <f>'GDP（旧系列）'!H29/1000</f>
        <v>0.3362</v>
      </c>
      <c r="AJ24" s="36">
        <f>'GDP（旧系列）'!I29/1000</f>
        <v>87.491500000000002</v>
      </c>
      <c r="AK24" s="36">
        <f>'GDP（旧系列）'!J29/1000</f>
        <v>33.385599999999997</v>
      </c>
      <c r="AL24" s="36">
        <f>'GDP（旧系列）'!K29/1000</f>
        <v>0.15409999999999999</v>
      </c>
      <c r="AM24" s="36">
        <f>'GDP（旧系列）'!M29/1000</f>
        <v>51.4268</v>
      </c>
      <c r="AN24" s="36">
        <f>'GDP（旧系列）'!N29/1000</f>
        <v>48.240400000000001</v>
      </c>
    </row>
    <row r="25" spans="8:40">
      <c r="H25" t="str">
        <f t="shared" si="0"/>
        <v>02</v>
      </c>
      <c r="I25" s="37"/>
      <c r="J25" s="37"/>
      <c r="K25" s="37"/>
      <c r="L25" s="37"/>
      <c r="M25" s="38" t="s">
        <v>86</v>
      </c>
      <c r="N25" s="37"/>
      <c r="O25" s="37"/>
      <c r="P25" s="38" t="s">
        <v>86</v>
      </c>
      <c r="Q25" s="37"/>
      <c r="R25" s="37"/>
      <c r="T25">
        <v>2002</v>
      </c>
      <c r="U25" s="80">
        <f>GDP!B16/1000</f>
        <v>477.91490000000005</v>
      </c>
      <c r="V25" s="80">
        <f>GDP!C16/1000</f>
        <v>282.07429999999999</v>
      </c>
      <c r="W25" s="80">
        <f>GDP!F16/1000</f>
        <v>18.3705</v>
      </c>
      <c r="X25" s="80">
        <f>GDP!G16/1000</f>
        <v>61.058699999999995</v>
      </c>
      <c r="Y25" s="80">
        <f>GDP!H16/1000</f>
        <v>-1.9982</v>
      </c>
      <c r="Z25" s="80">
        <f>GDP!I16/1000</f>
        <v>88.704399999999993</v>
      </c>
      <c r="AA25" s="80">
        <f>GDP!J16/1000</f>
        <v>31.889500000000002</v>
      </c>
      <c r="AB25" s="80">
        <f>GDP!K16/1000</f>
        <v>-0.11359999999999999</v>
      </c>
      <c r="AC25" s="80">
        <f>GDP!M16/1000</f>
        <v>54.409099999999995</v>
      </c>
      <c r="AD25" s="80">
        <f>GDP!N16/1000</f>
        <v>55.608499999999999</v>
      </c>
      <c r="AE25" s="36">
        <f>'GDP（旧系列）'!B30/1000</f>
        <v>505.36940000000004</v>
      </c>
      <c r="AF25" s="36">
        <f>'GDP（旧系列）'!C30/1000</f>
        <v>290.5437</v>
      </c>
      <c r="AG25" s="36">
        <f>'GDP（旧系列）'!F30/1000</f>
        <v>18.478000000000002</v>
      </c>
      <c r="AH25" s="36">
        <f>'GDP（旧系列）'!G30/1000</f>
        <v>69.033600000000007</v>
      </c>
      <c r="AI25" s="36">
        <f>'GDP（旧系列）'!H30/1000</f>
        <v>-1.0609000000000002</v>
      </c>
      <c r="AJ25" s="36">
        <f>'GDP（旧系列）'!I30/1000</f>
        <v>89.585100000000011</v>
      </c>
      <c r="AK25" s="36">
        <f>'GDP（旧系列）'!J30/1000</f>
        <v>31.792200000000001</v>
      </c>
      <c r="AL25" s="36">
        <f>'GDP（旧系列）'!K30/1000</f>
        <v>0.16500000000000001</v>
      </c>
      <c r="AM25" s="36">
        <f>'GDP（旧系列）'!M30/1000</f>
        <v>55.290800000000004</v>
      </c>
      <c r="AN25" s="36">
        <f>'GDP（旧系列）'!N30/1000</f>
        <v>48.6843</v>
      </c>
    </row>
    <row r="26" spans="8:40">
      <c r="H26" t="str">
        <f t="shared" si="0"/>
        <v>03</v>
      </c>
      <c r="I26" s="37"/>
      <c r="J26" s="37"/>
      <c r="K26" s="37"/>
      <c r="L26" s="37"/>
      <c r="M26" s="38" t="s">
        <v>86</v>
      </c>
      <c r="N26" s="37"/>
      <c r="O26" s="37"/>
      <c r="P26" s="38" t="s">
        <v>86</v>
      </c>
      <c r="Q26" s="37"/>
      <c r="R26" s="37"/>
      <c r="T26">
        <v>2003</v>
      </c>
      <c r="U26" s="80">
        <f>GDP!B17/1000</f>
        <v>485.9683</v>
      </c>
      <c r="V26" s="80">
        <f>GDP!C17/1000</f>
        <v>283.47370000000001</v>
      </c>
      <c r="W26" s="80">
        <f>GDP!F17/1000</f>
        <v>18.128599999999999</v>
      </c>
      <c r="X26" s="80">
        <f>GDP!G17/1000</f>
        <v>64.065799999999996</v>
      </c>
      <c r="Y26" s="80">
        <f>GDP!H17/1000</f>
        <v>-0.2974</v>
      </c>
      <c r="Z26" s="80">
        <f>GDP!I17/1000</f>
        <v>90.368600000000001</v>
      </c>
      <c r="AA26" s="80">
        <f>GDP!J17/1000</f>
        <v>29.1313</v>
      </c>
      <c r="AB26" s="80">
        <f>GDP!K17/1000</f>
        <v>-0.1757</v>
      </c>
      <c r="AC26" s="80">
        <f>GDP!M17/1000</f>
        <v>59.567399999999999</v>
      </c>
      <c r="AD26" s="80">
        <f>GDP!N17/1000</f>
        <v>57.805</v>
      </c>
      <c r="AE26" s="36">
        <f>'GDP（旧系列）'!B31/1000</f>
        <v>512.51300000000003</v>
      </c>
      <c r="AF26" s="36">
        <f>'GDP（旧系列）'!C31/1000</f>
        <v>291.73109999999997</v>
      </c>
      <c r="AG26" s="36">
        <f>'GDP（旧系列）'!F31/1000</f>
        <v>18.2943</v>
      </c>
      <c r="AH26" s="36">
        <f>'GDP（旧系列）'!G31/1000</f>
        <v>72.073100000000011</v>
      </c>
      <c r="AI26" s="36">
        <f>'GDP（旧系列）'!H31/1000</f>
        <v>0.1449</v>
      </c>
      <c r="AJ26" s="36">
        <f>'GDP（旧系列）'!I31/1000</f>
        <v>91.683300000000003</v>
      </c>
      <c r="AK26" s="36">
        <f>'GDP（旧系列）'!J31/1000</f>
        <v>28.3551</v>
      </c>
      <c r="AL26" s="36">
        <f>'GDP（旧系列）'!K31/1000</f>
        <v>0.14849999999999999</v>
      </c>
      <c r="AM26" s="36">
        <f>'GDP（旧系列）'!M31/1000</f>
        <v>60.385100000000001</v>
      </c>
      <c r="AN26" s="36">
        <f>'GDP（旧系列）'!N31/1000</f>
        <v>50.5777</v>
      </c>
    </row>
    <row r="27" spans="8:40">
      <c r="H27" t="str">
        <f t="shared" si="0"/>
        <v>04</v>
      </c>
      <c r="I27" s="37"/>
      <c r="J27" s="37"/>
      <c r="K27" s="37"/>
      <c r="L27" s="37"/>
      <c r="M27" s="38" t="s">
        <v>86</v>
      </c>
      <c r="N27" s="37"/>
      <c r="O27" s="37"/>
      <c r="P27" s="38" t="s">
        <v>86</v>
      </c>
      <c r="Q27" s="37"/>
      <c r="R27" s="37"/>
      <c r="T27">
        <v>2004</v>
      </c>
      <c r="U27" s="80">
        <f>GDP!B18/1000</f>
        <v>497.44069999999999</v>
      </c>
      <c r="V27" s="80">
        <f>GDP!C18/1000</f>
        <v>286.74180000000001</v>
      </c>
      <c r="W27" s="80">
        <f>GDP!F18/1000</f>
        <v>18.441599999999998</v>
      </c>
      <c r="X27" s="80">
        <f>GDP!G18/1000</f>
        <v>66.291800000000009</v>
      </c>
      <c r="Y27" s="80">
        <f>GDP!H18/1000</f>
        <v>2.0230000000000001</v>
      </c>
      <c r="Z27" s="80">
        <f>GDP!I18/1000</f>
        <v>91.744199999999992</v>
      </c>
      <c r="AA27" s="80">
        <f>GDP!J18/1000</f>
        <v>26.951799999999999</v>
      </c>
      <c r="AB27" s="80">
        <f>GDP!K18/1000</f>
        <v>-0.1231</v>
      </c>
      <c r="AC27" s="80">
        <f>GDP!M18/1000</f>
        <v>67.88839999999999</v>
      </c>
      <c r="AD27" s="80">
        <f>GDP!N18/1000</f>
        <v>62.398099999999999</v>
      </c>
      <c r="AE27" s="36">
        <f>'GDP（旧系列）'!B32/1000</f>
        <v>526.57769999999994</v>
      </c>
      <c r="AF27" s="36">
        <f>'GDP（旧系列）'!C32/1000</f>
        <v>296.43779999999998</v>
      </c>
      <c r="AG27" s="36">
        <f>'GDP（旧系列）'!F32/1000</f>
        <v>18.635000000000002</v>
      </c>
      <c r="AH27" s="36">
        <f>'GDP（旧系列）'!G32/1000</f>
        <v>76.108500000000006</v>
      </c>
      <c r="AI27" s="36">
        <f>'GDP（旧系列）'!H32/1000</f>
        <v>1.7535000000000001</v>
      </c>
      <c r="AJ27" s="36">
        <f>'GDP（旧系列）'!I32/1000</f>
        <v>93.389699999999991</v>
      </c>
      <c r="AK27" s="36">
        <f>'GDP（旧系列）'!J32/1000</f>
        <v>25.8154</v>
      </c>
      <c r="AL27" s="36">
        <f>'GDP（旧系列）'!K32/1000</f>
        <v>0.2031</v>
      </c>
      <c r="AM27" s="36">
        <f>'GDP（旧系列）'!M32/1000</f>
        <v>68.795000000000002</v>
      </c>
      <c r="AN27" s="36">
        <f>'GDP（旧系列）'!N32/1000</f>
        <v>54.6843</v>
      </c>
    </row>
    <row r="28" spans="8:40">
      <c r="H28" t="str">
        <f t="shared" si="0"/>
        <v>05</v>
      </c>
      <c r="I28" s="37"/>
      <c r="J28" s="37"/>
      <c r="K28" s="37"/>
      <c r="L28" s="37"/>
      <c r="M28" s="38" t="s">
        <v>86</v>
      </c>
      <c r="N28" s="37"/>
      <c r="O28" s="37"/>
      <c r="P28" s="38" t="s">
        <v>86</v>
      </c>
      <c r="Q28" s="37"/>
      <c r="R28" s="37"/>
      <c r="T28">
        <v>2005</v>
      </c>
      <c r="U28" s="80">
        <f>GDP!B19/1000</f>
        <v>503.92099999999999</v>
      </c>
      <c r="V28" s="80">
        <f>GDP!C19/1000</f>
        <v>291.13259999999997</v>
      </c>
      <c r="W28" s="80">
        <f>GDP!F19/1000</f>
        <v>18.278299999999998</v>
      </c>
      <c r="X28" s="80">
        <f>GDP!G19/1000</f>
        <v>70.069100000000006</v>
      </c>
      <c r="Y28" s="80">
        <f>GDP!H19/1000</f>
        <v>0.62239999999999995</v>
      </c>
      <c r="Z28" s="80">
        <f>GDP!I19/1000</f>
        <v>92.468100000000007</v>
      </c>
      <c r="AA28" s="80">
        <f>GDP!J19/1000</f>
        <v>24.226500000000001</v>
      </c>
      <c r="AB28" s="80">
        <f>GDP!K19/1000</f>
        <v>3.04E-2</v>
      </c>
      <c r="AC28" s="80">
        <f>GDP!M19/1000</f>
        <v>72.121899999999997</v>
      </c>
      <c r="AD28" s="80">
        <f>GDP!N19/1000</f>
        <v>65.028300000000002</v>
      </c>
      <c r="AE28" s="36">
        <f>'GDP（旧系列）'!B33/1000</f>
        <v>536.76220000000001</v>
      </c>
      <c r="AF28" s="36">
        <f>'GDP（旧系列）'!C33/1000</f>
        <v>300.39029999999997</v>
      </c>
      <c r="AG28" s="36">
        <f>'GDP（旧系列）'!F33/1000</f>
        <v>18.354599999999998</v>
      </c>
      <c r="AH28" s="36">
        <f>'GDP（旧系列）'!G33/1000</f>
        <v>83.087199999999996</v>
      </c>
      <c r="AI28" s="36">
        <f>'GDP（旧系列）'!H33/1000</f>
        <v>1.1918</v>
      </c>
      <c r="AJ28" s="36">
        <f>'GDP（旧系列）'!I33/1000</f>
        <v>94.843399999999988</v>
      </c>
      <c r="AK28" s="36">
        <f>'GDP（旧系列）'!J33/1000</f>
        <v>23.203599999999998</v>
      </c>
      <c r="AL28" s="36">
        <f>'GDP（旧系列）'!K33/1000</f>
        <v>0.3115</v>
      </c>
      <c r="AM28" s="36">
        <f>'GDP（旧系列）'!M33/1000</f>
        <v>73.584299999999999</v>
      </c>
      <c r="AN28" s="36">
        <f>'GDP（旧系列）'!N33/1000</f>
        <v>57.863199999999999</v>
      </c>
    </row>
    <row r="29" spans="8:40">
      <c r="H29" t="str">
        <f t="shared" ref="H29:H35" si="1">RIGHT(T29,2)</f>
        <v>06</v>
      </c>
      <c r="I29" s="37"/>
      <c r="J29" s="37"/>
      <c r="K29" s="37"/>
      <c r="L29" s="37"/>
      <c r="M29" s="38" t="s">
        <v>86</v>
      </c>
      <c r="N29" s="37"/>
      <c r="O29" s="37"/>
      <c r="P29" s="38" t="s">
        <v>86</v>
      </c>
      <c r="Q29" s="37"/>
      <c r="R29" s="37"/>
      <c r="T29">
        <v>2006</v>
      </c>
      <c r="U29" s="80">
        <f>GDP!B20/1000</f>
        <v>512.45190000000002</v>
      </c>
      <c r="V29" s="80">
        <f>GDP!C20/1000</f>
        <v>294.34409999999997</v>
      </c>
      <c r="W29" s="80">
        <f>GDP!F20/1000</f>
        <v>18.382300000000001</v>
      </c>
      <c r="X29" s="80">
        <f>GDP!G20/1000</f>
        <v>72.887699999999995</v>
      </c>
      <c r="Y29" s="80">
        <f>GDP!H20/1000</f>
        <v>2.3E-3</v>
      </c>
      <c r="Z29" s="80">
        <f>GDP!I20/1000</f>
        <v>92.493399999999994</v>
      </c>
      <c r="AA29" s="80">
        <f>GDP!J20/1000</f>
        <v>23.002400000000002</v>
      </c>
      <c r="AB29" s="80">
        <f>GDP!K20/1000</f>
        <v>2.8199999999999999E-2</v>
      </c>
      <c r="AC29" s="80">
        <f>GDP!M20/1000</f>
        <v>79.286600000000007</v>
      </c>
      <c r="AD29" s="80">
        <f>GDP!N20/1000</f>
        <v>67.974899999999991</v>
      </c>
      <c r="AE29" s="36">
        <f>'GDP（旧系列）'!B34/1000</f>
        <v>547.7093000000001</v>
      </c>
      <c r="AF29" s="36">
        <f>'GDP（旧系列）'!C34/1000</f>
        <v>304.96559999999999</v>
      </c>
      <c r="AG29" s="36">
        <f>'GDP（旧系列）'!F34/1000</f>
        <v>18.454099999999997</v>
      </c>
      <c r="AH29" s="36">
        <f>'GDP（旧系列）'!G34/1000</f>
        <v>85.013300000000001</v>
      </c>
      <c r="AI29" s="36">
        <f>'GDP（旧系列）'!H34/1000</f>
        <v>2.0914999999999999</v>
      </c>
      <c r="AJ29" s="36">
        <f>'GDP（旧系列）'!I34/1000</f>
        <v>95.203399999999988</v>
      </c>
      <c r="AK29" s="36">
        <f>'GDP（旧系列）'!J34/1000</f>
        <v>21.880500000000001</v>
      </c>
      <c r="AL29" s="36">
        <f>'GDP（旧系列）'!K34/1000</f>
        <v>0.252</v>
      </c>
      <c r="AM29" s="36">
        <f>'GDP（旧系列）'!M34/1000</f>
        <v>80.6995</v>
      </c>
      <c r="AN29" s="36">
        <f>'GDP（旧系列）'!N34/1000</f>
        <v>60.307099999999998</v>
      </c>
    </row>
    <row r="30" spans="8:40">
      <c r="H30" t="str">
        <f t="shared" si="1"/>
        <v>07</v>
      </c>
      <c r="I30" s="37"/>
      <c r="J30" s="37"/>
      <c r="K30" s="37"/>
      <c r="L30" s="37"/>
      <c r="M30" s="38" t="s">
        <v>86</v>
      </c>
      <c r="N30" s="37"/>
      <c r="O30" s="37"/>
      <c r="P30" s="38" t="s">
        <v>86</v>
      </c>
      <c r="Q30" s="37"/>
      <c r="R30" s="37"/>
      <c r="T30">
        <v>2007</v>
      </c>
      <c r="U30" s="80">
        <f>GDP!B21/1000</f>
        <v>523.68579999999997</v>
      </c>
      <c r="V30" s="80">
        <f>GDP!C21/1000</f>
        <v>297.06329999999997</v>
      </c>
      <c r="W30" s="80">
        <f>GDP!F21/1000</f>
        <v>16.573700000000002</v>
      </c>
      <c r="X30" s="80">
        <f>GDP!G21/1000</f>
        <v>76.477500000000006</v>
      </c>
      <c r="Y30" s="80">
        <f>GDP!H21/1000</f>
        <v>1.6245999999999998</v>
      </c>
      <c r="Z30" s="80">
        <f>GDP!I21/1000</f>
        <v>93.5214</v>
      </c>
      <c r="AA30" s="80">
        <f>GDP!J21/1000</f>
        <v>21.635000000000002</v>
      </c>
      <c r="AB30" s="80">
        <f>GDP!K21/1000</f>
        <v>1.9E-3</v>
      </c>
      <c r="AC30" s="80">
        <f>GDP!M21/1000</f>
        <v>86.183999999999997</v>
      </c>
      <c r="AD30" s="80">
        <f>GDP!N21/1000</f>
        <v>69.554100000000005</v>
      </c>
      <c r="AE30" s="36">
        <f>'GDP（旧系列）'!B35/1000</f>
        <v>560.6508</v>
      </c>
      <c r="AF30" s="36">
        <f>'GDP（旧系列）'!C35/1000</f>
        <v>309.85700000000003</v>
      </c>
      <c r="AG30" s="36">
        <f>'GDP（旧系列）'!F35/1000</f>
        <v>16.6769</v>
      </c>
      <c r="AH30" s="36">
        <f>'GDP（旧系列）'!G35/1000</f>
        <v>87.258399999999995</v>
      </c>
      <c r="AI30" s="36">
        <f>'GDP（旧系列）'!H35/1000</f>
        <v>3.8184999999999998</v>
      </c>
      <c r="AJ30" s="36">
        <f>'GDP（旧系列）'!I35/1000</f>
        <v>96.655299999999997</v>
      </c>
      <c r="AK30" s="36">
        <f>'GDP（旧系列）'!J35/1000</f>
        <v>20.264700000000001</v>
      </c>
      <c r="AL30" s="36">
        <f>'GDP（旧系列）'!K35/1000</f>
        <v>0.25009999999999999</v>
      </c>
      <c r="AM30" s="36">
        <f>'GDP（旧系列）'!M35/1000</f>
        <v>87.495500000000007</v>
      </c>
      <c r="AN30" s="36">
        <f>'GDP（旧系列）'!N35/1000</f>
        <v>61.293399999999998</v>
      </c>
    </row>
    <row r="31" spans="8:40">
      <c r="H31" t="str">
        <f t="shared" si="1"/>
        <v>08</v>
      </c>
      <c r="I31" s="37"/>
      <c r="J31" s="37"/>
      <c r="K31" s="37"/>
      <c r="L31" s="37"/>
      <c r="M31" s="38" t="s">
        <v>86</v>
      </c>
      <c r="N31" s="37"/>
      <c r="O31" s="37"/>
      <c r="P31" s="38" t="s">
        <v>86</v>
      </c>
      <c r="Q31" s="37"/>
      <c r="R31" s="37"/>
      <c r="T31">
        <v>2008</v>
      </c>
      <c r="U31" s="80">
        <f>GDP!B22/1000</f>
        <v>518.23090000000002</v>
      </c>
      <c r="V31" s="80">
        <f>GDP!C22/1000</f>
        <v>294.31279999999998</v>
      </c>
      <c r="W31" s="80">
        <f>GDP!F22/1000</f>
        <v>15.476700000000001</v>
      </c>
      <c r="X31" s="80">
        <f>GDP!G22/1000</f>
        <v>74.507899999999992</v>
      </c>
      <c r="Y31" s="80">
        <f>GDP!H22/1000</f>
        <v>2.7395</v>
      </c>
      <c r="Z31" s="80">
        <f>GDP!I22/1000</f>
        <v>93.403399999999991</v>
      </c>
      <c r="AA31" s="80">
        <f>GDP!J22/1000</f>
        <v>20.032400000000003</v>
      </c>
      <c r="AB31" s="80">
        <f>GDP!K22/1000</f>
        <v>5.9299999999999999E-2</v>
      </c>
      <c r="AC31" s="80">
        <f>GDP!M22/1000</f>
        <v>87.405199999999994</v>
      </c>
      <c r="AD31" s="80">
        <f>GDP!N22/1000</f>
        <v>69.794699999999992</v>
      </c>
      <c r="AE31" s="36">
        <f>'GDP（旧系列）'!B36/1000</f>
        <v>554.11759999999992</v>
      </c>
      <c r="AF31" s="36">
        <f>'GDP（旧系列）'!C36/1000</f>
        <v>307.62970000000001</v>
      </c>
      <c r="AG31" s="36">
        <f>'GDP（旧系列）'!F36/1000</f>
        <v>15.3392</v>
      </c>
      <c r="AH31" s="36">
        <f>'GDP（旧系列）'!G36/1000</f>
        <v>86.063699999999997</v>
      </c>
      <c r="AI31" s="36">
        <f>'GDP（旧系列）'!H36/1000</f>
        <v>2.528</v>
      </c>
      <c r="AJ31" s="36">
        <f>'GDP（旧系列）'!I36/1000</f>
        <v>97.094399999999993</v>
      </c>
      <c r="AK31" s="36">
        <f>'GDP（旧系列）'!J36/1000</f>
        <v>18.529199999999999</v>
      </c>
      <c r="AL31" s="36">
        <f>'GDP（旧系列）'!K36/1000</f>
        <v>0.33839999999999998</v>
      </c>
      <c r="AM31" s="36">
        <f>'GDP（旧系列）'!M36/1000</f>
        <v>88.881100000000004</v>
      </c>
      <c r="AN31" s="36">
        <f>'GDP（旧系列）'!N36/1000</f>
        <v>61.5291</v>
      </c>
    </row>
    <row r="32" spans="8:40">
      <c r="H32" t="str">
        <f t="shared" si="1"/>
        <v>09</v>
      </c>
      <c r="I32" s="37"/>
      <c r="J32" s="37"/>
      <c r="K32" s="37"/>
      <c r="L32" s="37"/>
      <c r="M32" s="38" t="s">
        <v>86</v>
      </c>
      <c r="N32" s="37"/>
      <c r="O32" s="37"/>
      <c r="P32" s="38" t="s">
        <v>86</v>
      </c>
      <c r="Q32" s="37"/>
      <c r="R32" s="37"/>
      <c r="T32">
        <v>2009</v>
      </c>
      <c r="U32" s="80">
        <f>GDP!B23/1000</f>
        <v>489.58840000000004</v>
      </c>
      <c r="V32" s="80">
        <f>GDP!C23/1000</f>
        <v>292.3417</v>
      </c>
      <c r="W32" s="80">
        <f>GDP!F23/1000</f>
        <v>12.903600000000001</v>
      </c>
      <c r="X32" s="80">
        <f>GDP!G23/1000</f>
        <v>63.8536</v>
      </c>
      <c r="Y32" s="80">
        <f>GDP!H23/1000</f>
        <v>-4.9276</v>
      </c>
      <c r="Z32" s="80">
        <f>GDP!I23/1000</f>
        <v>95.524899999999988</v>
      </c>
      <c r="AA32" s="80">
        <f>GDP!J23/1000</f>
        <v>21.435299999999998</v>
      </c>
      <c r="AB32" s="80">
        <f>GDP!K23/1000</f>
        <v>-3.6700000000000003E-2</v>
      </c>
      <c r="AC32" s="80">
        <f>GDP!M23/1000</f>
        <v>66.256899999999987</v>
      </c>
      <c r="AD32" s="80">
        <f>GDP!N23/1000</f>
        <v>58.828900000000004</v>
      </c>
      <c r="AE32" s="36">
        <f>'GDP（旧系列）'!B37/1000</f>
        <v>519.30679999999995</v>
      </c>
      <c r="AF32" s="36">
        <f>'GDP（旧系列）'!C37/1000</f>
        <v>301.66370000000001</v>
      </c>
      <c r="AG32" s="36">
        <f>'GDP（旧系列）'!F37/1000</f>
        <v>13.195200000000002</v>
      </c>
      <c r="AH32" s="36">
        <f>'GDP（旧系列）'!G37/1000</f>
        <v>71.68910000000001</v>
      </c>
      <c r="AI32" s="36">
        <f>'GDP（旧系列）'!H37/1000</f>
        <v>-4.6118999999999994</v>
      </c>
      <c r="AJ32" s="36">
        <f>'GDP（旧系列）'!I37/1000</f>
        <v>99.997500000000002</v>
      </c>
      <c r="AK32" s="36">
        <f>'GDP（旧系列）'!J37/1000</f>
        <v>20.465499999999999</v>
      </c>
      <c r="AL32" s="36">
        <f>'GDP（旧系列）'!K37/1000</f>
        <v>0.1961</v>
      </c>
      <c r="AM32" s="36">
        <f>'GDP（旧系列）'!M37/1000</f>
        <v>67.612200000000001</v>
      </c>
      <c r="AN32" s="36">
        <f>'GDP（旧系列）'!N37/1000</f>
        <v>52.096299999999999</v>
      </c>
    </row>
    <row r="33" spans="8:40">
      <c r="H33" t="str">
        <f t="shared" si="1"/>
        <v>10</v>
      </c>
      <c r="I33" s="37"/>
      <c r="J33" s="37"/>
      <c r="K33" s="37"/>
      <c r="L33" s="37"/>
      <c r="M33" s="38" t="s">
        <v>86</v>
      </c>
      <c r="N33" s="37"/>
      <c r="O33" s="37"/>
      <c r="P33" s="38" t="s">
        <v>86</v>
      </c>
      <c r="Q33" s="37"/>
      <c r="R33" s="37"/>
      <c r="T33">
        <v>2010</v>
      </c>
      <c r="U33" s="80">
        <f>GDP!B24/1000</f>
        <v>512.36419999999998</v>
      </c>
      <c r="V33" s="80">
        <f>GDP!C24/1000</f>
        <v>300.43559999999997</v>
      </c>
      <c r="W33" s="80">
        <f>GDP!F24/1000</f>
        <v>12.3255</v>
      </c>
      <c r="X33" s="80">
        <f>GDP!G24/1000</f>
        <v>64.075299999999999</v>
      </c>
      <c r="Y33" s="80">
        <f>GDP!H24/1000</f>
        <v>-0.55210000000000004</v>
      </c>
      <c r="Z33" s="80">
        <f>GDP!I24/1000</f>
        <v>97.335100000000011</v>
      </c>
      <c r="AA33" s="80">
        <f>GDP!J24/1000</f>
        <v>21.575099999999999</v>
      </c>
      <c r="AB33" s="80">
        <f>GDP!K24/1000</f>
        <v>-6.3700000000000007E-2</v>
      </c>
      <c r="AC33" s="80">
        <f>GDP!M24/1000</f>
        <v>82.398899999999998</v>
      </c>
      <c r="AD33" s="80">
        <f>GDP!N24/1000</f>
        <v>65.338200000000001</v>
      </c>
      <c r="AE33" s="36">
        <f>'GDP（旧系列）'!B38/1000</f>
        <v>540.40959999999995</v>
      </c>
      <c r="AF33" s="36">
        <f>'GDP（旧系列）'!C38/1000</f>
        <v>307.54970000000003</v>
      </c>
      <c r="AG33" s="36">
        <f>'GDP（旧系列）'!F38/1000</f>
        <v>12.376700000000001</v>
      </c>
      <c r="AH33" s="36">
        <f>'GDP（旧系列）'!G38/1000</f>
        <v>73.206699999999998</v>
      </c>
      <c r="AI33" s="36">
        <f>'GDP（旧系列）'!H38/1000</f>
        <v>-1.4730000000000001</v>
      </c>
      <c r="AJ33" s="36">
        <f>'GDP（旧系列）'!I38/1000</f>
        <v>102.2924</v>
      </c>
      <c r="AK33" s="36">
        <f>'GDP（旧系列）'!J38/1000</f>
        <v>19.796500000000002</v>
      </c>
      <c r="AL33" s="36">
        <f>'GDP（旧系列）'!K38/1000</f>
        <v>0.22569999999999998</v>
      </c>
      <c r="AM33" s="36">
        <f>'GDP（旧系列）'!M38/1000</f>
        <v>83.898300000000006</v>
      </c>
      <c r="AN33" s="36">
        <f>'GDP（旧系列）'!N38/1000</f>
        <v>57.183199999999999</v>
      </c>
    </row>
    <row r="34" spans="8:40">
      <c r="H34" t="str">
        <f t="shared" si="1"/>
        <v>11</v>
      </c>
      <c r="I34" s="37"/>
      <c r="J34" s="37"/>
      <c r="K34" s="37"/>
      <c r="L34" s="37"/>
      <c r="M34" s="38" t="s">
        <v>86</v>
      </c>
      <c r="N34" s="37"/>
      <c r="O34" s="37"/>
      <c r="P34" s="38" t="s">
        <v>86</v>
      </c>
      <c r="Q34" s="37"/>
      <c r="R34" s="37"/>
      <c r="T34">
        <v>2011</v>
      </c>
      <c r="U34" s="80">
        <f>GDP!B25/1000</f>
        <v>510.0446</v>
      </c>
      <c r="V34" s="80">
        <f>GDP!C25/1000</f>
        <v>301.21899999999999</v>
      </c>
      <c r="W34" s="80">
        <f>GDP!F25/1000</f>
        <v>12.9544</v>
      </c>
      <c r="X34" s="80">
        <f>GDP!G25/1000</f>
        <v>66.698100000000011</v>
      </c>
      <c r="Y34" s="80">
        <f>GDP!H25/1000</f>
        <v>-1.8120000000000001</v>
      </c>
      <c r="Z34" s="80">
        <f>GDP!I25/1000</f>
        <v>98.536699999999996</v>
      </c>
      <c r="AA34" s="80">
        <f>GDP!J25/1000</f>
        <v>19.796900000000001</v>
      </c>
      <c r="AB34" s="80">
        <f>GDP!K25/1000</f>
        <v>9.1999999999999998E-3</v>
      </c>
      <c r="AC34" s="80">
        <f>GDP!M25/1000</f>
        <v>82.106300000000005</v>
      </c>
      <c r="AD34" s="80">
        <f>GDP!N25/1000</f>
        <v>69.198899999999995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8:40">
      <c r="H35" t="str">
        <f t="shared" si="1"/>
        <v>12</v>
      </c>
      <c r="I35" s="37"/>
      <c r="J35" s="37"/>
      <c r="K35" s="37"/>
      <c r="L35" s="37"/>
      <c r="M35" s="38" t="s">
        <v>86</v>
      </c>
      <c r="N35" s="37"/>
      <c r="O35" s="37"/>
      <c r="P35" s="38" t="s">
        <v>86</v>
      </c>
      <c r="Q35" s="37"/>
      <c r="R35" s="37"/>
      <c r="T35">
        <v>2012</v>
      </c>
      <c r="U35" s="80">
        <f>GDP!B26/1000</f>
        <v>517.4393</v>
      </c>
      <c r="V35" s="80">
        <f>GDP!C26/1000</f>
        <v>307.2953</v>
      </c>
      <c r="W35" s="80">
        <f>GDP!F26/1000</f>
        <v>13.3256</v>
      </c>
      <c r="X35" s="80">
        <f>GDP!G26/1000</f>
        <v>69.167400000000001</v>
      </c>
      <c r="Y35" s="80">
        <f>GDP!H26/1000</f>
        <v>-1.5423</v>
      </c>
      <c r="Z35" s="80">
        <f>GDP!I26/1000</f>
        <v>100.2317</v>
      </c>
      <c r="AA35" s="80">
        <f>GDP!J26/1000</f>
        <v>20.358499999999999</v>
      </c>
      <c r="AB35" s="80">
        <f>GDP!K26/1000</f>
        <v>4.3E-3</v>
      </c>
      <c r="AC35" s="80">
        <f>GDP!M26/1000</f>
        <v>81.987800000000007</v>
      </c>
      <c r="AD35" s="80">
        <f>GDP!N26/1000</f>
        <v>72.885000000000005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8:40">
      <c r="H36" t="str">
        <f t="shared" ref="H36" si="2">RIGHT(T36,2)</f>
        <v>13</v>
      </c>
      <c r="I36" s="37"/>
      <c r="J36" s="37"/>
      <c r="K36" s="37"/>
      <c r="L36" s="37"/>
      <c r="M36" s="38" t="s">
        <v>86</v>
      </c>
      <c r="N36" s="37"/>
      <c r="O36" s="37"/>
      <c r="P36" s="38" t="s">
        <v>86</v>
      </c>
      <c r="Q36" s="37"/>
      <c r="R36" s="37"/>
      <c r="T36">
        <v>2013</v>
      </c>
      <c r="U36" s="80">
        <f>GDP!B27/1000</f>
        <v>525.33659999999998</v>
      </c>
      <c r="V36" s="80">
        <f>GDP!C27/1000</f>
        <v>313.50049999999999</v>
      </c>
      <c r="W36" s="80">
        <f>GDP!F27/1000</f>
        <v>14.5082</v>
      </c>
      <c r="X36" s="80">
        <f>GDP!G27/1000</f>
        <v>68.12</v>
      </c>
      <c r="Y36" s="80">
        <f>GDP!H27/1000</f>
        <v>-3.0379</v>
      </c>
      <c r="Z36" s="80">
        <f>GDP!I27/1000</f>
        <v>102.1998</v>
      </c>
      <c r="AA36" s="80">
        <f>GDP!J27/1000</f>
        <v>22.677499999999998</v>
      </c>
      <c r="AB36" s="80">
        <f>GDP!K27/1000</f>
        <v>-3.15E-2</v>
      </c>
      <c r="AC36" s="80">
        <f>GDP!M27/1000</f>
        <v>83.350800000000007</v>
      </c>
      <c r="AD36" s="80">
        <f>GDP!N27/1000</f>
        <v>75.385999999999996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"/>
  <sheetViews>
    <sheetView zoomScaleNormal="100" workbookViewId="0">
      <selection activeCell="I32" sqref="I32"/>
    </sheetView>
  </sheetViews>
  <sheetFormatPr defaultRowHeight="13.5"/>
  <cols>
    <col min="1" max="1" width="14.125" customWidth="1"/>
    <col min="2" max="6" width="10.875" customWidth="1"/>
    <col min="7" max="7" width="11.375" customWidth="1"/>
    <col min="8" max="8" width="4.625" customWidth="1"/>
    <col min="24" max="43" width="10.125" customWidth="1"/>
  </cols>
  <sheetData>
    <row r="1" spans="1:49">
      <c r="X1" t="s">
        <v>74</v>
      </c>
    </row>
    <row r="2" spans="1:49">
      <c r="I2" t="s">
        <v>75</v>
      </c>
      <c r="X2" t="s">
        <v>162</v>
      </c>
      <c r="AK2" t="s">
        <v>161</v>
      </c>
    </row>
    <row r="3" spans="1:49">
      <c r="X3" t="s">
        <v>70</v>
      </c>
      <c r="Y3" t="s">
        <v>71</v>
      </c>
      <c r="Z3" t="s">
        <v>72</v>
      </c>
      <c r="AA3" t="s">
        <v>116</v>
      </c>
      <c r="AB3" t="s">
        <v>71</v>
      </c>
      <c r="AF3" t="s">
        <v>72</v>
      </c>
      <c r="AI3" t="s">
        <v>73</v>
      </c>
      <c r="AK3" t="s">
        <v>70</v>
      </c>
      <c r="AL3" t="s">
        <v>71</v>
      </c>
      <c r="AM3" t="s">
        <v>72</v>
      </c>
      <c r="AN3" t="s">
        <v>116</v>
      </c>
      <c r="AO3" t="s">
        <v>71</v>
      </c>
      <c r="AS3" t="s">
        <v>72</v>
      </c>
      <c r="AV3" t="s">
        <v>73</v>
      </c>
    </row>
    <row r="4" spans="1:49">
      <c r="I4" t="s">
        <v>87</v>
      </c>
      <c r="J4" t="s">
        <v>92</v>
      </c>
      <c r="K4" t="s">
        <v>93</v>
      </c>
      <c r="L4" t="s">
        <v>94</v>
      </c>
      <c r="M4" t="s">
        <v>92</v>
      </c>
      <c r="Q4" s="10" t="s">
        <v>93</v>
      </c>
      <c r="T4" t="s">
        <v>94</v>
      </c>
      <c r="AB4" t="s">
        <v>76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84</v>
      </c>
      <c r="AO4" t="s">
        <v>76</v>
      </c>
      <c r="AP4" t="s">
        <v>77</v>
      </c>
      <c r="AQ4" t="s">
        <v>78</v>
      </c>
      <c r="AR4" t="s">
        <v>79</v>
      </c>
      <c r="AS4" t="s">
        <v>80</v>
      </c>
      <c r="AT4" t="s">
        <v>81</v>
      </c>
      <c r="AU4" t="s">
        <v>82</v>
      </c>
      <c r="AV4" t="s">
        <v>83</v>
      </c>
      <c r="AW4" t="s">
        <v>84</v>
      </c>
    </row>
    <row r="5" spans="1:49" ht="14.25" thickBot="1">
      <c r="A5" s="15"/>
      <c r="B5" s="19" t="str">
        <f>I4</f>
        <v>GDP成長率</v>
      </c>
      <c r="C5" s="20" t="str">
        <f>J4</f>
        <v>民需寄与</v>
      </c>
      <c r="D5" s="20" t="str">
        <f>K4</f>
        <v>公需寄与</v>
      </c>
      <c r="E5" s="24" t="str">
        <f>L4</f>
        <v>外需寄与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W5">
        <v>1980</v>
      </c>
      <c r="AK5" s="79">
        <f>需要別成長率!AE3</f>
        <v>284.375</v>
      </c>
      <c r="AL5" s="79">
        <f>SUM(AO5:AR5)</f>
        <v>222.53040000000001</v>
      </c>
      <c r="AM5" s="79">
        <f>SUM(AS5:AU5)</f>
        <v>66.460900000000009</v>
      </c>
      <c r="AN5" s="79">
        <f>AV5-AW5</f>
        <v>1.7265999999999977</v>
      </c>
      <c r="AO5" s="79">
        <f>需要別成長率!AF3</f>
        <v>167.31310000000002</v>
      </c>
      <c r="AP5" s="79">
        <f>需要別成長率!AG3</f>
        <v>18.715700000000002</v>
      </c>
      <c r="AQ5" s="79">
        <f>需要別成長率!AH3</f>
        <v>35.004400000000004</v>
      </c>
      <c r="AR5" s="79">
        <f>需要別成長率!AI3</f>
        <v>1.4972000000000001</v>
      </c>
      <c r="AS5" s="79">
        <f>需要別成長率!AJ3</f>
        <v>43.242699999999999</v>
      </c>
      <c r="AT5" s="79">
        <f>需要別成長率!AK3</f>
        <v>25.427900000000001</v>
      </c>
      <c r="AU5" s="79">
        <f>需要別成長率!AL3</f>
        <v>-2.2096999999999998</v>
      </c>
      <c r="AV5" s="79">
        <f>需要別成長率!AM3</f>
        <v>20.273299999999999</v>
      </c>
      <c r="AW5" s="79">
        <f>需要別成長率!AN3</f>
        <v>18.546700000000001</v>
      </c>
    </row>
    <row r="6" spans="1:49" ht="14.25" thickTop="1">
      <c r="A6" s="16" t="s">
        <v>96</v>
      </c>
      <c r="B6" s="42"/>
      <c r="C6" s="42"/>
      <c r="D6" s="42"/>
      <c r="E6" s="42"/>
      <c r="H6" t="str">
        <f>RIGHT(W6,2)</f>
        <v>81</v>
      </c>
      <c r="I6" s="82">
        <v>4.176843956043963E-2</v>
      </c>
      <c r="J6" s="82">
        <v>1.3833846153846079E-2</v>
      </c>
      <c r="K6" s="82">
        <v>1.3306725274725258E-2</v>
      </c>
      <c r="L6" s="82">
        <v>8.1030329670329724E-3</v>
      </c>
      <c r="M6" s="82">
        <v>1.0342681318681251E-2</v>
      </c>
      <c r="N6" s="82">
        <v>-1.800087912087927E-3</v>
      </c>
      <c r="O6" s="82">
        <v>5.5556923076923153E-3</v>
      </c>
      <c r="P6" s="82">
        <v>-2.6443956043956096E-4</v>
      </c>
      <c r="Q6" s="82">
        <v>8.3639560439560286E-3</v>
      </c>
      <c r="R6" s="82">
        <v>3.4581098901098886E-3</v>
      </c>
      <c r="S6" s="82">
        <v>1.4846593406593396E-3</v>
      </c>
      <c r="T6" s="82">
        <v>9.4962637362637423E-3</v>
      </c>
      <c r="U6" s="82">
        <v>-1.3932307692307703E-3</v>
      </c>
      <c r="V6" s="5"/>
      <c r="W6">
        <v>1981</v>
      </c>
      <c r="AK6" s="79">
        <f>需要別成長率!AE4</f>
        <v>296.25290000000001</v>
      </c>
      <c r="AL6" s="79">
        <f t="shared" ref="AL6:AL28" si="0">SUM(AO6:AR6)</f>
        <v>226.46440000000001</v>
      </c>
      <c r="AM6" s="79">
        <f t="shared" ref="AM6:AM28" si="1">SUM(AS6:AU6)</f>
        <v>70.245000000000005</v>
      </c>
      <c r="AN6" s="79">
        <f t="shared" ref="AN6:AN28" si="2">AV6-AW6</f>
        <v>4.030899999999999</v>
      </c>
      <c r="AO6" s="79">
        <f>需要別成長率!AF4</f>
        <v>170.2543</v>
      </c>
      <c r="AP6" s="79">
        <f>需要別成長率!AG4</f>
        <v>18.203799999999998</v>
      </c>
      <c r="AQ6" s="79">
        <f>需要別成長率!AH4</f>
        <v>36.584300000000006</v>
      </c>
      <c r="AR6" s="79">
        <f>需要別成長率!AI4</f>
        <v>1.4219999999999999</v>
      </c>
      <c r="AS6" s="79">
        <f>需要別成長率!AJ4</f>
        <v>45.621199999999995</v>
      </c>
      <c r="AT6" s="79">
        <f>需要別成長率!AK4</f>
        <v>26.411300000000001</v>
      </c>
      <c r="AU6" s="79">
        <f>需要別成長率!AL4</f>
        <v>-1.7875000000000001</v>
      </c>
      <c r="AV6" s="79">
        <f>需要別成長率!AM4</f>
        <v>22.973800000000001</v>
      </c>
      <c r="AW6" s="79">
        <f>需要別成長率!AN4</f>
        <v>18.942900000000002</v>
      </c>
    </row>
    <row r="7" spans="1:49">
      <c r="A7" s="17" t="s">
        <v>97</v>
      </c>
      <c r="B7" s="43"/>
      <c r="C7" s="43"/>
      <c r="D7" s="43"/>
      <c r="E7" s="43"/>
      <c r="H7" t="str">
        <f t="shared" ref="H7:H28" si="3">RIGHT(W7,2)</f>
        <v>82</v>
      </c>
      <c r="I7" s="82">
        <v>3.3766082964926225E-2</v>
      </c>
      <c r="J7" s="82">
        <v>2.8038881644702914E-2</v>
      </c>
      <c r="K7" s="82">
        <v>4.3736280725015777E-3</v>
      </c>
      <c r="L7" s="82">
        <v>1.5412507354358323E-3</v>
      </c>
      <c r="M7" s="82">
        <v>2.6311303619306375E-2</v>
      </c>
      <c r="N7" s="82">
        <v>-7.3146963287110253E-4</v>
      </c>
      <c r="O7" s="82">
        <v>2.5299330403179094E-3</v>
      </c>
      <c r="P7" s="82">
        <v>-7.0885382050268222E-5</v>
      </c>
      <c r="Q7" s="82">
        <v>6.9001856184361518E-3</v>
      </c>
      <c r="R7" s="82">
        <v>-2.5768524122464311E-3</v>
      </c>
      <c r="S7" s="82">
        <v>5.0294866311857655E-5</v>
      </c>
      <c r="T7" s="82">
        <v>1.1105376521208638E-3</v>
      </c>
      <c r="U7" s="82">
        <v>4.3071308331496853E-4</v>
      </c>
      <c r="V7" s="5"/>
      <c r="W7">
        <v>1982</v>
      </c>
      <c r="AK7" s="79">
        <f>需要別成長率!AE5</f>
        <v>306.25620000000004</v>
      </c>
      <c r="AL7" s="79">
        <f t="shared" si="0"/>
        <v>234.77100000000002</v>
      </c>
      <c r="AM7" s="79">
        <f t="shared" si="1"/>
        <v>71.540700000000001</v>
      </c>
      <c r="AN7" s="79">
        <f t="shared" si="2"/>
        <v>4.4874999999999972</v>
      </c>
      <c r="AO7" s="79">
        <f>需要別成長率!AF5</f>
        <v>178.04910000000001</v>
      </c>
      <c r="AP7" s="79">
        <f>需要別成長率!AG5</f>
        <v>17.987099999999998</v>
      </c>
      <c r="AQ7" s="79">
        <f>需要別成長率!AH5</f>
        <v>37.333800000000004</v>
      </c>
      <c r="AR7" s="79">
        <f>需要別成長率!AI5</f>
        <v>1.401</v>
      </c>
      <c r="AS7" s="79">
        <f>需要別成長率!AJ5</f>
        <v>47.665399999999998</v>
      </c>
      <c r="AT7" s="79">
        <f>需要別成長率!AK5</f>
        <v>25.6479</v>
      </c>
      <c r="AU7" s="79">
        <f>需要別成長率!AL5</f>
        <v>-1.7726</v>
      </c>
      <c r="AV7" s="79">
        <f>需要別成長率!AM5</f>
        <v>23.302799999999998</v>
      </c>
      <c r="AW7" s="79">
        <f>需要別成長率!AN5</f>
        <v>18.815300000000001</v>
      </c>
    </row>
    <row r="8" spans="1:49">
      <c r="A8" s="17" t="s">
        <v>98</v>
      </c>
      <c r="B8" s="44"/>
      <c r="C8" s="44"/>
      <c r="D8" s="44"/>
      <c r="E8" s="44"/>
      <c r="H8" t="str">
        <f t="shared" si="3"/>
        <v>83</v>
      </c>
      <c r="I8" s="82">
        <v>3.0607380356707736E-2</v>
      </c>
      <c r="J8" s="82">
        <v>1.4037919885376973E-2</v>
      </c>
      <c r="K8" s="82">
        <v>8.1804058170903936E-3</v>
      </c>
      <c r="L8" s="82">
        <v>5.8986560925134027E-3</v>
      </c>
      <c r="M8" s="82">
        <v>1.9157489709596059E-2</v>
      </c>
      <c r="N8" s="82">
        <v>-2.8064737954692854E-3</v>
      </c>
      <c r="O8" s="82">
        <v>-2.5762743742005679E-4</v>
      </c>
      <c r="P8" s="82">
        <v>-2.0554685913297429E-3</v>
      </c>
      <c r="Q8" s="82">
        <v>8.8367190607079905E-3</v>
      </c>
      <c r="R8" s="82">
        <v>-1.0308362736819682E-3</v>
      </c>
      <c r="S8" s="82">
        <v>3.7452303006437024E-4</v>
      </c>
      <c r="T8" s="82">
        <v>3.783107084852497E-3</v>
      </c>
      <c r="U8" s="82">
        <v>2.1155490076609058E-3</v>
      </c>
      <c r="V8" s="5"/>
      <c r="W8">
        <v>1983</v>
      </c>
      <c r="AK8" s="79">
        <f>需要別成長率!AE6</f>
        <v>315.62990000000002</v>
      </c>
      <c r="AL8" s="79">
        <f t="shared" si="0"/>
        <v>239.0702</v>
      </c>
      <c r="AM8" s="79">
        <f t="shared" si="1"/>
        <v>74.046000000000006</v>
      </c>
      <c r="AN8" s="79">
        <f t="shared" si="2"/>
        <v>6.2940000000000005</v>
      </c>
      <c r="AO8" s="79">
        <f>需要別成長率!AF6</f>
        <v>183.9162</v>
      </c>
      <c r="AP8" s="79">
        <f>需要別成長率!AG6</f>
        <v>17.127599999999997</v>
      </c>
      <c r="AQ8" s="79">
        <f>需要別成長率!AH6</f>
        <v>37.254899999999999</v>
      </c>
      <c r="AR8" s="79">
        <f>需要別成長率!AI6</f>
        <v>0.77149999999999996</v>
      </c>
      <c r="AS8" s="79">
        <f>需要別成長率!AJ6</f>
        <v>50.371699999999997</v>
      </c>
      <c r="AT8" s="79">
        <f>需要別成長率!AK6</f>
        <v>25.3322</v>
      </c>
      <c r="AU8" s="79">
        <f>需要別成長率!AL6</f>
        <v>-1.6579000000000002</v>
      </c>
      <c r="AV8" s="79">
        <f>需要別成長率!AM6</f>
        <v>24.461400000000001</v>
      </c>
      <c r="AW8" s="79">
        <f>需要別成長率!AN6</f>
        <v>18.167400000000001</v>
      </c>
    </row>
    <row r="9" spans="1:49">
      <c r="A9" s="17" t="s">
        <v>88</v>
      </c>
      <c r="B9" s="45"/>
      <c r="C9" s="45"/>
      <c r="D9" s="45"/>
      <c r="E9" s="45"/>
      <c r="H9" t="str">
        <f t="shared" si="3"/>
        <v>84</v>
      </c>
      <c r="I9" s="82">
        <v>4.4638990159043823E-2</v>
      </c>
      <c r="J9" s="82">
        <v>2.7725193335612356E-2</v>
      </c>
      <c r="K9" s="82">
        <v>7.1520473820763193E-3</v>
      </c>
      <c r="L9" s="82">
        <v>5.8080682470196821E-3</v>
      </c>
      <c r="M9" s="82">
        <v>1.6903975193731623E-2</v>
      </c>
      <c r="N9" s="82">
        <v>-1.3899190159107142E-3</v>
      </c>
      <c r="O9" s="82">
        <v>1.1347784224498369E-2</v>
      </c>
      <c r="P9" s="82">
        <v>8.6335293329307537E-4</v>
      </c>
      <c r="Q9" s="82">
        <v>5.3974607602131752E-3</v>
      </c>
      <c r="R9" s="82">
        <v>-7.1761262161790728E-4</v>
      </c>
      <c r="S9" s="82">
        <v>2.4721992434810517E-3</v>
      </c>
      <c r="T9" s="82">
        <v>1.1873083000057974E-2</v>
      </c>
      <c r="U9" s="82">
        <v>-6.065014753038292E-3</v>
      </c>
      <c r="V9" s="5"/>
      <c r="W9">
        <v>1984</v>
      </c>
      <c r="AK9" s="79">
        <f>需要別成長率!AE7</f>
        <v>329.71929999999998</v>
      </c>
      <c r="AL9" s="79">
        <f t="shared" si="0"/>
        <v>247.8211</v>
      </c>
      <c r="AM9" s="79">
        <f t="shared" si="1"/>
        <v>76.303400000000011</v>
      </c>
      <c r="AN9" s="79">
        <f t="shared" si="2"/>
        <v>8.1271999999999984</v>
      </c>
      <c r="AO9" s="79">
        <f>需要別成長率!AF7</f>
        <v>189.2516</v>
      </c>
      <c r="AP9" s="79">
        <f>需要別成長率!AG7</f>
        <v>16.6889</v>
      </c>
      <c r="AQ9" s="79">
        <f>需要別成長率!AH7</f>
        <v>40.836599999999997</v>
      </c>
      <c r="AR9" s="79">
        <f>需要別成長率!AI7</f>
        <v>1.044</v>
      </c>
      <c r="AS9" s="79">
        <f>需要別成長率!AJ7</f>
        <v>52.075300000000006</v>
      </c>
      <c r="AT9" s="79">
        <f>需要別成長率!AK7</f>
        <v>25.105700000000002</v>
      </c>
      <c r="AU9" s="79">
        <f>需要別成長率!AL7</f>
        <v>-0.87760000000000005</v>
      </c>
      <c r="AV9" s="79">
        <f>需要別成長率!AM7</f>
        <v>28.2089</v>
      </c>
      <c r="AW9" s="79">
        <f>需要別成長率!AN7</f>
        <v>20.081700000000001</v>
      </c>
    </row>
    <row r="10" spans="1:49">
      <c r="A10" s="7"/>
      <c r="B10" s="9"/>
      <c r="C10" s="9"/>
      <c r="D10" s="9"/>
      <c r="E10" s="9"/>
      <c r="H10" t="str">
        <f t="shared" si="3"/>
        <v>85</v>
      </c>
      <c r="I10" s="82">
        <v>6.3333568887232294E-2</v>
      </c>
      <c r="J10" s="82">
        <v>5.2586548618779677E-2</v>
      </c>
      <c r="K10" s="82">
        <v>-9.2739490833566984E-3</v>
      </c>
      <c r="L10" s="82">
        <v>6.1337022127609681E-3</v>
      </c>
      <c r="M10" s="82">
        <v>2.363434594213926E-2</v>
      </c>
      <c r="N10" s="82">
        <v>1.4102905107465651E-3</v>
      </c>
      <c r="O10" s="82">
        <v>2.2128216334318322E-2</v>
      </c>
      <c r="P10" s="82">
        <v>5.4136958315755259E-3</v>
      </c>
      <c r="Q10" s="82">
        <v>2.2834574742818807E-3</v>
      </c>
      <c r="R10" s="82">
        <v>-5.3327178603133091E-3</v>
      </c>
      <c r="S10" s="82">
        <v>-6.2246886973252704E-3</v>
      </c>
      <c r="T10" s="82">
        <v>4.4950356257580284E-3</v>
      </c>
      <c r="U10" s="82">
        <v>1.63866658700294E-3</v>
      </c>
      <c r="V10" s="5"/>
      <c r="W10">
        <v>1985</v>
      </c>
      <c r="AK10" s="79">
        <f>需要別成長率!AE8</f>
        <v>350.60159999999996</v>
      </c>
      <c r="AL10" s="79">
        <f t="shared" si="0"/>
        <v>265.15989999999999</v>
      </c>
      <c r="AM10" s="79">
        <f t="shared" si="1"/>
        <v>73.245599999999996</v>
      </c>
      <c r="AN10" s="79">
        <f t="shared" si="2"/>
        <v>10.149599999999996</v>
      </c>
      <c r="AO10" s="79">
        <f>需要別成長率!AF8</f>
        <v>197.04429999999999</v>
      </c>
      <c r="AP10" s="79">
        <f>需要別成長率!AG8</f>
        <v>17.1539</v>
      </c>
      <c r="AQ10" s="79">
        <f>需要別成長率!AH8</f>
        <v>48.1327</v>
      </c>
      <c r="AR10" s="79">
        <f>需要別成長率!AI8</f>
        <v>2.8290000000000002</v>
      </c>
      <c r="AS10" s="79">
        <f>需要別成長率!AJ8</f>
        <v>52.828199999999995</v>
      </c>
      <c r="AT10" s="79">
        <f>需要別成長率!AK8</f>
        <v>23.3474</v>
      </c>
      <c r="AU10" s="79">
        <f>需要別成長率!AL8</f>
        <v>-2.93</v>
      </c>
      <c r="AV10" s="79">
        <f>需要別成長率!AM8</f>
        <v>29.690999999999999</v>
      </c>
      <c r="AW10" s="79">
        <f>需要別成長率!AN8</f>
        <v>19.541400000000003</v>
      </c>
    </row>
    <row r="11" spans="1:49">
      <c r="A11" s="21"/>
      <c r="B11" s="12" t="str">
        <f>M4</f>
        <v>民需寄与</v>
      </c>
      <c r="C11" s="12"/>
      <c r="D11" s="12"/>
      <c r="E11" s="13"/>
      <c r="H11" t="str">
        <f t="shared" si="3"/>
        <v>86</v>
      </c>
      <c r="I11" s="82">
        <v>2.8310766408367938E-2</v>
      </c>
      <c r="J11" s="82">
        <v>2.9199524474503306E-2</v>
      </c>
      <c r="K11" s="82">
        <v>1.376605240820352E-2</v>
      </c>
      <c r="L11" s="82">
        <v>-6.4295200021905136E-3</v>
      </c>
      <c r="M11" s="82">
        <v>2.0890663362631613E-2</v>
      </c>
      <c r="N11" s="82">
        <v>3.3699218714346993E-3</v>
      </c>
      <c r="O11" s="82">
        <v>8.1003623486030768E-3</v>
      </c>
      <c r="P11" s="82">
        <v>-3.161423108166079E-3</v>
      </c>
      <c r="Q11" s="82">
        <v>5.1303245621240863E-3</v>
      </c>
      <c r="R11" s="82">
        <v>2.5755729580241573E-3</v>
      </c>
      <c r="S11" s="82">
        <v>6.0601548880552759E-3</v>
      </c>
      <c r="T11" s="82">
        <v>-4.3359756487135236E-3</v>
      </c>
      <c r="U11" s="82">
        <v>-2.09354435347699E-3</v>
      </c>
      <c r="V11" s="5"/>
      <c r="W11">
        <v>1986</v>
      </c>
      <c r="AK11" s="79">
        <f>需要別成長率!AE9</f>
        <v>360.5274</v>
      </c>
      <c r="AL11" s="79">
        <f t="shared" si="0"/>
        <v>275.39729999999997</v>
      </c>
      <c r="AM11" s="79">
        <f t="shared" si="1"/>
        <v>78.072000000000003</v>
      </c>
      <c r="AN11" s="79">
        <f t="shared" si="2"/>
        <v>7.8953999999999986</v>
      </c>
      <c r="AO11" s="79">
        <f>需要別成長率!AF9</f>
        <v>204.36860000000001</v>
      </c>
      <c r="AP11" s="79">
        <f>需要別成長率!AG9</f>
        <v>18.3354</v>
      </c>
      <c r="AQ11" s="79">
        <f>需要別成長率!AH9</f>
        <v>50.972699999999996</v>
      </c>
      <c r="AR11" s="79">
        <f>需要別成長率!AI9</f>
        <v>1.7205999999999999</v>
      </c>
      <c r="AS11" s="79">
        <f>需要別成長率!AJ9</f>
        <v>54.626899999999999</v>
      </c>
      <c r="AT11" s="79">
        <f>需要別成長率!AK9</f>
        <v>24.250400000000003</v>
      </c>
      <c r="AU11" s="79">
        <f>需要別成長率!AL9</f>
        <v>-0.8052999999999999</v>
      </c>
      <c r="AV11" s="79">
        <f>需要別成長率!AM9</f>
        <v>28.1708</v>
      </c>
      <c r="AW11" s="79">
        <f>需要別成長率!AN9</f>
        <v>20.275400000000001</v>
      </c>
    </row>
    <row r="12" spans="1:49" ht="14.25" thickBot="1">
      <c r="A12" s="15"/>
      <c r="B12" s="14" t="str">
        <f>M5</f>
        <v>民間消費</v>
      </c>
      <c r="C12" s="11" t="str">
        <f>N5</f>
        <v>住宅投資</v>
      </c>
      <c r="D12" s="11" t="str">
        <f>O5</f>
        <v>設備投資</v>
      </c>
      <c r="E12" s="11" t="str">
        <f>P5</f>
        <v>在庫投資</v>
      </c>
      <c r="H12" t="str">
        <f t="shared" si="3"/>
        <v>87</v>
      </c>
      <c r="I12" s="82">
        <v>4.1074270637959875E-2</v>
      </c>
      <c r="J12" s="82">
        <v>4.1551349495211762E-2</v>
      </c>
      <c r="K12" s="82">
        <v>7.9982825161138919E-3</v>
      </c>
      <c r="L12" s="82">
        <v>-5.1521742868919198E-3</v>
      </c>
      <c r="M12" s="82">
        <v>2.4730713948509876E-2</v>
      </c>
      <c r="N12" s="82">
        <v>1.0410304459522355E-2</v>
      </c>
      <c r="O12" s="82">
        <v>7.9514067446746321E-3</v>
      </c>
      <c r="P12" s="82">
        <v>-1.5410756574951027E-3</v>
      </c>
      <c r="Q12" s="82">
        <v>5.9346390870707788E-3</v>
      </c>
      <c r="R12" s="82">
        <v>3.4396830865004941E-3</v>
      </c>
      <c r="S12" s="82">
        <v>-1.376039657457381E-3</v>
      </c>
      <c r="T12" s="82">
        <v>-8.0715085732733998E-5</v>
      </c>
      <c r="U12" s="82">
        <v>-5.071459201159186E-3</v>
      </c>
      <c r="V12" s="5"/>
      <c r="W12">
        <v>1987</v>
      </c>
      <c r="AK12" s="79">
        <f>需要別成長率!AE10</f>
        <v>375.33580000000001</v>
      </c>
      <c r="AL12" s="79">
        <f t="shared" si="0"/>
        <v>290.37770000000006</v>
      </c>
      <c r="AM12" s="79">
        <f t="shared" si="1"/>
        <v>80.955600000000004</v>
      </c>
      <c r="AN12" s="79">
        <f t="shared" si="2"/>
        <v>6.0379000000000005</v>
      </c>
      <c r="AO12" s="79">
        <f>需要別成長率!AF10</f>
        <v>213.28470000000002</v>
      </c>
      <c r="AP12" s="79">
        <f>需要別成長率!AG10</f>
        <v>22.0886</v>
      </c>
      <c r="AQ12" s="79">
        <f>需要別成長率!AH10</f>
        <v>53.839400000000005</v>
      </c>
      <c r="AR12" s="79">
        <f>需要別成長率!AI10</f>
        <v>1.165</v>
      </c>
      <c r="AS12" s="79">
        <f>需要別成長率!AJ10</f>
        <v>56.766500000000001</v>
      </c>
      <c r="AT12" s="79">
        <f>需要別成長率!AK10</f>
        <v>25.490500000000001</v>
      </c>
      <c r="AU12" s="79">
        <f>需要別成長率!AL10</f>
        <v>-1.3014000000000001</v>
      </c>
      <c r="AV12" s="79">
        <f>需要別成長率!AM10</f>
        <v>28.1417</v>
      </c>
      <c r="AW12" s="79">
        <f>需要別成長率!AN10</f>
        <v>22.1038</v>
      </c>
    </row>
    <row r="13" spans="1:49" ht="14.25" thickTop="1">
      <c r="A13" s="16" t="s">
        <v>96</v>
      </c>
      <c r="B13" s="46"/>
      <c r="C13" s="46"/>
      <c r="D13" s="46"/>
      <c r="E13" s="46"/>
      <c r="H13" t="str">
        <f t="shared" si="3"/>
        <v>88</v>
      </c>
      <c r="I13" s="82">
        <v>7.1466937073415338E-2</v>
      </c>
      <c r="J13" s="82">
        <v>6.5009519475626831E-2</v>
      </c>
      <c r="K13" s="82">
        <v>1.0395491184160957E-2</v>
      </c>
      <c r="L13" s="82">
        <v>-5.9695877664747146E-3</v>
      </c>
      <c r="M13" s="82">
        <v>2.9249008487866029E-2</v>
      </c>
      <c r="N13" s="82">
        <v>7.6344968958463252E-3</v>
      </c>
      <c r="O13" s="82">
        <v>2.3843715414303662E-2</v>
      </c>
      <c r="P13" s="82">
        <v>4.282298677610822E-3</v>
      </c>
      <c r="Q13" s="82">
        <v>5.9655913451368099E-3</v>
      </c>
      <c r="R13" s="82">
        <v>3.7374532352096421E-3</v>
      </c>
      <c r="S13" s="82">
        <v>6.9244660381450425E-4</v>
      </c>
      <c r="T13" s="82">
        <v>5.0203044846774533E-3</v>
      </c>
      <c r="U13" s="82">
        <v>-1.0989892251152168E-2</v>
      </c>
      <c r="V13" s="5"/>
      <c r="W13">
        <v>1988</v>
      </c>
      <c r="AK13" s="79">
        <f>需要別成長率!AE11</f>
        <v>402.15990000000005</v>
      </c>
      <c r="AL13" s="79">
        <f t="shared" si="0"/>
        <v>314.77809999999994</v>
      </c>
      <c r="AM13" s="79">
        <f t="shared" si="1"/>
        <v>84.857399999999998</v>
      </c>
      <c r="AN13" s="79">
        <f t="shared" si="2"/>
        <v>3.7972999999999999</v>
      </c>
      <c r="AO13" s="79">
        <f>需要別成長率!AF11</f>
        <v>224.2629</v>
      </c>
      <c r="AP13" s="79">
        <f>需要別成長率!AG11</f>
        <v>24.954099999999997</v>
      </c>
      <c r="AQ13" s="79">
        <f>需要別成長率!AH11</f>
        <v>62.788800000000002</v>
      </c>
      <c r="AR13" s="79">
        <f>需要別成長率!AI11</f>
        <v>2.7723</v>
      </c>
      <c r="AS13" s="79">
        <f>需要別成長率!AJ11</f>
        <v>59.005600000000001</v>
      </c>
      <c r="AT13" s="79">
        <f>需要別成長率!AK11</f>
        <v>26.8933</v>
      </c>
      <c r="AU13" s="79">
        <f>需要別成長率!AL11</f>
        <v>-1.0415000000000001</v>
      </c>
      <c r="AV13" s="79">
        <f>需要別成長率!AM11</f>
        <v>30.026</v>
      </c>
      <c r="AW13" s="79">
        <f>需要別成長率!AN11</f>
        <v>26.2287</v>
      </c>
    </row>
    <row r="14" spans="1:49">
      <c r="A14" s="17" t="s">
        <v>97</v>
      </c>
      <c r="B14" s="48"/>
      <c r="C14" s="48"/>
      <c r="D14" s="48"/>
      <c r="E14" s="48"/>
      <c r="H14" t="str">
        <f t="shared" si="3"/>
        <v>89</v>
      </c>
      <c r="I14" s="82">
        <v>5.3701525189358668E-2</v>
      </c>
      <c r="J14" s="82">
        <v>5.1423326890622366E-2</v>
      </c>
      <c r="K14" s="82">
        <v>4.9171983581654949E-3</v>
      </c>
      <c r="L14" s="82">
        <v>-4.6618272980473606E-3</v>
      </c>
      <c r="M14" s="82">
        <v>2.6943511772307478E-2</v>
      </c>
      <c r="N14" s="82">
        <v>-7.2533338107552529E-4</v>
      </c>
      <c r="O14" s="82">
        <v>2.5220813910088995E-2</v>
      </c>
      <c r="P14" s="82">
        <v>-1.5665410698580271E-5</v>
      </c>
      <c r="Q14" s="82">
        <v>4.2652188843293401E-3</v>
      </c>
      <c r="R14" s="82">
        <v>-2.8496128032655507E-4</v>
      </c>
      <c r="S14" s="82">
        <v>9.3694075416270986E-4</v>
      </c>
      <c r="T14" s="82">
        <v>7.0738032310033961E-3</v>
      </c>
      <c r="U14" s="82">
        <v>-1.1735630529050757E-2</v>
      </c>
      <c r="V14" s="5"/>
      <c r="W14">
        <v>1989</v>
      </c>
      <c r="AK14" s="79">
        <f>需要別成長率!AE12</f>
        <v>423.75650000000002</v>
      </c>
      <c r="AL14" s="79">
        <f t="shared" si="0"/>
        <v>335.45850000000002</v>
      </c>
      <c r="AM14" s="79">
        <f t="shared" si="1"/>
        <v>86.834900000000005</v>
      </c>
      <c r="AN14" s="79">
        <f t="shared" si="2"/>
        <v>1.922500000000003</v>
      </c>
      <c r="AO14" s="79">
        <f>需要別成長率!AF12</f>
        <v>235.0985</v>
      </c>
      <c r="AP14" s="79">
        <f>需要別成長率!AG12</f>
        <v>24.662400000000002</v>
      </c>
      <c r="AQ14" s="79">
        <f>需要別成長率!AH12</f>
        <v>72.931600000000003</v>
      </c>
      <c r="AR14" s="79">
        <f>需要別成長率!AI12</f>
        <v>2.766</v>
      </c>
      <c r="AS14" s="79">
        <f>需要別成長率!AJ12</f>
        <v>60.7209</v>
      </c>
      <c r="AT14" s="79">
        <f>需要別成長率!AK12</f>
        <v>26.778700000000001</v>
      </c>
      <c r="AU14" s="79">
        <f>需要別成長率!AL12</f>
        <v>-0.66470000000000007</v>
      </c>
      <c r="AV14" s="79">
        <f>需要別成長率!AM12</f>
        <v>32.870800000000003</v>
      </c>
      <c r="AW14" s="79">
        <f>需要別成長率!AN12</f>
        <v>30.9483</v>
      </c>
    </row>
    <row r="15" spans="1:49">
      <c r="A15" s="17" t="s">
        <v>98</v>
      </c>
      <c r="B15" s="49"/>
      <c r="C15" s="49"/>
      <c r="D15" s="49"/>
      <c r="E15" s="49"/>
      <c r="H15" t="str">
        <f t="shared" si="3"/>
        <v>90</v>
      </c>
      <c r="I15" s="82">
        <v>5.5723982994951182E-2</v>
      </c>
      <c r="J15" s="82">
        <v>4.6235278986871027E-2</v>
      </c>
      <c r="K15" s="82">
        <v>9.4108290964268291E-3</v>
      </c>
      <c r="L15" s="82">
        <v>-3.483132412128373E-4</v>
      </c>
      <c r="M15" s="82">
        <v>2.8813953296291647E-2</v>
      </c>
      <c r="N15" s="82">
        <v>2.3860400961401157E-3</v>
      </c>
      <c r="O15" s="82">
        <v>1.6356327277575685E-2</v>
      </c>
      <c r="P15" s="82">
        <v>-1.321041683136424E-3</v>
      </c>
      <c r="Q15" s="82">
        <v>4.7447059809111987E-3</v>
      </c>
      <c r="R15" s="82">
        <v>3.8965773976328368E-3</v>
      </c>
      <c r="S15" s="82">
        <v>7.6954571788279363E-4</v>
      </c>
      <c r="T15" s="82">
        <v>5.5715959519204942E-3</v>
      </c>
      <c r="U15" s="82">
        <v>-5.9199091931333315E-3</v>
      </c>
      <c r="V15" s="5"/>
      <c r="W15">
        <v>1990</v>
      </c>
      <c r="AK15" s="79">
        <f>需要別成長率!AE13</f>
        <v>447.36990000000003</v>
      </c>
      <c r="AL15" s="79">
        <f t="shared" si="0"/>
        <v>355.05100000000004</v>
      </c>
      <c r="AM15" s="79">
        <f t="shared" si="1"/>
        <v>90.822800000000001</v>
      </c>
      <c r="AN15" s="79">
        <f t="shared" si="2"/>
        <v>1.7748999999999953</v>
      </c>
      <c r="AO15" s="79">
        <f>需要別成長率!AF13</f>
        <v>247.30860000000001</v>
      </c>
      <c r="AP15" s="79">
        <f>需要別成長率!AG13</f>
        <v>25.673500000000001</v>
      </c>
      <c r="AQ15" s="79">
        <f>需要別成長率!AH13</f>
        <v>79.862700000000004</v>
      </c>
      <c r="AR15" s="79">
        <f>需要別成長率!AI13</f>
        <v>2.2061999999999999</v>
      </c>
      <c r="AS15" s="79">
        <f>需要別成長率!AJ13</f>
        <v>62.731499999999997</v>
      </c>
      <c r="AT15" s="79">
        <f>需要別成長率!AK13</f>
        <v>28.4299</v>
      </c>
      <c r="AU15" s="79">
        <f>需要別成長率!AL13</f>
        <v>-0.33860000000000001</v>
      </c>
      <c r="AV15" s="79">
        <f>需要別成長率!AM13</f>
        <v>35.2318</v>
      </c>
      <c r="AW15" s="79">
        <f>需要別成長率!AN13</f>
        <v>33.456900000000005</v>
      </c>
    </row>
    <row r="16" spans="1:49">
      <c r="A16" s="17" t="s">
        <v>88</v>
      </c>
      <c r="B16" s="50"/>
      <c r="C16" s="50"/>
      <c r="D16" s="50"/>
      <c r="E16" s="50"/>
      <c r="F16" s="9"/>
      <c r="H16" t="str">
        <f t="shared" si="3"/>
        <v>91</v>
      </c>
      <c r="I16" s="82">
        <v>3.3243407748263731E-2</v>
      </c>
      <c r="J16" s="82">
        <v>1.8797420210881342E-2</v>
      </c>
      <c r="K16" s="82">
        <v>7.1260940890301465E-3</v>
      </c>
      <c r="L16" s="82">
        <v>4.9563012621099646E-3</v>
      </c>
      <c r="M16" s="82">
        <v>1.2087760039287347E-2</v>
      </c>
      <c r="N16" s="82">
        <v>-3.0212135416352276E-3</v>
      </c>
      <c r="O16" s="82">
        <v>8.3525959167122885E-3</v>
      </c>
      <c r="P16" s="82">
        <v>1.3782777965169314E-3</v>
      </c>
      <c r="Q16" s="82">
        <v>5.6910400096206884E-3</v>
      </c>
      <c r="R16" s="82">
        <v>1.6581356948690586E-3</v>
      </c>
      <c r="S16" s="82">
        <v>-2.2308161545960052E-4</v>
      </c>
      <c r="T16" s="82">
        <v>4.1243275419289545E-3</v>
      </c>
      <c r="U16" s="82">
        <v>8.3197372018101016E-4</v>
      </c>
      <c r="V16" s="5"/>
      <c r="W16">
        <v>1991</v>
      </c>
      <c r="AK16" s="79">
        <f>需要別成長率!AE14</f>
        <v>462.24200000000002</v>
      </c>
      <c r="AL16" s="79">
        <f t="shared" si="0"/>
        <v>363.46039999999999</v>
      </c>
      <c r="AM16" s="79">
        <f t="shared" si="1"/>
        <v>94.010800000000003</v>
      </c>
      <c r="AN16" s="79">
        <f t="shared" si="2"/>
        <v>3.992200000000004</v>
      </c>
      <c r="AO16" s="79">
        <f>需要別成長率!AF14</f>
        <v>252.71629999999999</v>
      </c>
      <c r="AP16" s="79">
        <f>需要別成長率!AG14</f>
        <v>24.321900000000003</v>
      </c>
      <c r="AQ16" s="79">
        <f>需要別成長率!AH14</f>
        <v>83.599399999999989</v>
      </c>
      <c r="AR16" s="79">
        <f>需要別成長率!AI14</f>
        <v>2.8228</v>
      </c>
      <c r="AS16" s="79">
        <f>需要別成長率!AJ14</f>
        <v>65.277500000000003</v>
      </c>
      <c r="AT16" s="79">
        <f>需要別成長率!AK14</f>
        <v>29.171700000000001</v>
      </c>
      <c r="AU16" s="79">
        <f>需要別成長率!AL14</f>
        <v>-0.43839999999999996</v>
      </c>
      <c r="AV16" s="79">
        <f>需要別成長率!AM14</f>
        <v>37.076900000000002</v>
      </c>
      <c r="AW16" s="79">
        <f>需要別成長率!AN14</f>
        <v>33.084699999999998</v>
      </c>
    </row>
    <row r="17" spans="1:54">
      <c r="F17" s="9"/>
      <c r="H17" t="str">
        <f t="shared" si="3"/>
        <v>92</v>
      </c>
      <c r="I17" s="82">
        <v>8.1902985881854296E-3</v>
      </c>
      <c r="J17" s="82">
        <v>-8.5669411260768692E-3</v>
      </c>
      <c r="K17" s="82">
        <v>1.4224583659641464E-2</v>
      </c>
      <c r="L17" s="82">
        <v>4.2912586913348323E-3</v>
      </c>
      <c r="M17" s="82">
        <v>1.151366600179122E-2</v>
      </c>
      <c r="N17" s="82">
        <v>-2.9934536454930554E-3</v>
      </c>
      <c r="O17" s="82">
        <v>-1.3302555804102615E-2</v>
      </c>
      <c r="P17" s="82">
        <v>-3.7845976782724198E-3</v>
      </c>
      <c r="Q17" s="82">
        <v>3.7761605392846011E-3</v>
      </c>
      <c r="R17" s="82">
        <v>1.0265185768493553E-2</v>
      </c>
      <c r="S17" s="82">
        <v>1.8323735186330956E-4</v>
      </c>
      <c r="T17" s="82">
        <v>3.5130948723828622E-3</v>
      </c>
      <c r="U17" s="82">
        <v>7.7816381895197005E-4</v>
      </c>
      <c r="V17" s="5"/>
      <c r="W17">
        <v>1992</v>
      </c>
      <c r="AK17" s="79">
        <f>需要別成長率!AE15</f>
        <v>466.02790000000005</v>
      </c>
      <c r="AL17" s="79">
        <f t="shared" si="0"/>
        <v>359.50039999999996</v>
      </c>
      <c r="AM17" s="79">
        <f t="shared" si="1"/>
        <v>100.58599999999998</v>
      </c>
      <c r="AN17" s="79">
        <f t="shared" si="2"/>
        <v>5.9757999999999996</v>
      </c>
      <c r="AO17" s="79">
        <f>需要別成長率!AF15</f>
        <v>258.03839999999997</v>
      </c>
      <c r="AP17" s="79">
        <f>需要別成長率!AG15</f>
        <v>22.938200000000002</v>
      </c>
      <c r="AQ17" s="79">
        <f>需要別成長率!AH15</f>
        <v>77.450399999999988</v>
      </c>
      <c r="AR17" s="79">
        <f>需要別成長率!AI15</f>
        <v>1.0734000000000001</v>
      </c>
      <c r="AS17" s="79">
        <f>需要別成長率!AJ15</f>
        <v>67.022999999999996</v>
      </c>
      <c r="AT17" s="79">
        <f>需要別成長率!AK15</f>
        <v>33.916699999999999</v>
      </c>
      <c r="AU17" s="79">
        <f>需要別成長率!AL15</f>
        <v>-0.35370000000000001</v>
      </c>
      <c r="AV17" s="79">
        <f>需要別成長率!AM15</f>
        <v>38.700800000000001</v>
      </c>
      <c r="AW17" s="79">
        <f>需要別成長率!AN15</f>
        <v>32.725000000000001</v>
      </c>
    </row>
    <row r="18" spans="1:54">
      <c r="A18" s="21"/>
      <c r="B18" s="12" t="str">
        <f>Q4</f>
        <v>公需寄与</v>
      </c>
      <c r="C18" s="12"/>
      <c r="D18" s="22"/>
      <c r="E18" s="12" t="str">
        <f>T4</f>
        <v>外需寄与</v>
      </c>
      <c r="F18" s="13"/>
      <c r="H18" t="str">
        <f t="shared" si="3"/>
        <v>93</v>
      </c>
      <c r="I18" s="82">
        <v>1.7106271963542863E-3</v>
      </c>
      <c r="J18" s="82">
        <v>-1.1011143324251583E-2</v>
      </c>
      <c r="K18" s="82">
        <v>1.3514212346514023E-2</v>
      </c>
      <c r="L18" s="82">
        <v>1.203790588503392E-3</v>
      </c>
      <c r="M18" s="82">
        <v>5.5724131538047502E-3</v>
      </c>
      <c r="N18" s="82">
        <v>7.4759472555183505E-4</v>
      </c>
      <c r="O18" s="82">
        <v>-1.6010843985950169E-2</v>
      </c>
      <c r="P18" s="82">
        <v>-1.3203072176579988E-3</v>
      </c>
      <c r="Q18" s="82">
        <v>4.5958621790669688E-3</v>
      </c>
      <c r="R18" s="82">
        <v>8.4366193526181563E-3</v>
      </c>
      <c r="S18" s="82">
        <v>4.8173081482889759E-4</v>
      </c>
      <c r="T18" s="82">
        <v>3.0169867512223875E-4</v>
      </c>
      <c r="U18" s="82">
        <v>9.020919133811532E-4</v>
      </c>
      <c r="V18" s="5"/>
      <c r="W18">
        <v>1993</v>
      </c>
      <c r="AK18" s="79">
        <f>需要別成長率!AE16</f>
        <v>466.82509999999996</v>
      </c>
      <c r="AL18" s="79">
        <f t="shared" si="0"/>
        <v>354.3689</v>
      </c>
      <c r="AM18" s="79">
        <f t="shared" si="1"/>
        <v>106.884</v>
      </c>
      <c r="AN18" s="79">
        <f t="shared" si="2"/>
        <v>6.5367999999999995</v>
      </c>
      <c r="AO18" s="79">
        <f>需要別成長率!AF16</f>
        <v>260.63529999999997</v>
      </c>
      <c r="AP18" s="79">
        <f>需要別成長率!AG16</f>
        <v>23.2866</v>
      </c>
      <c r="AQ18" s="79">
        <f>需要別成長率!AH16</f>
        <v>69.988900000000001</v>
      </c>
      <c r="AR18" s="79">
        <f>需要別成長率!AI16</f>
        <v>0.45810000000000001</v>
      </c>
      <c r="AS18" s="79">
        <f>需要別成長率!AJ16</f>
        <v>69.1648</v>
      </c>
      <c r="AT18" s="79">
        <f>需要別成長率!AK16</f>
        <v>37.848399999999998</v>
      </c>
      <c r="AU18" s="79">
        <f>需要別成長率!AL16</f>
        <v>-0.12919999999999998</v>
      </c>
      <c r="AV18" s="79">
        <f>需要別成長率!AM16</f>
        <v>38.8414</v>
      </c>
      <c r="AW18" s="79">
        <f>需要別成長率!AN16</f>
        <v>32.304600000000001</v>
      </c>
    </row>
    <row r="19" spans="1:54" ht="14.25" thickBot="1">
      <c r="A19" s="15"/>
      <c r="B19" s="14" t="str">
        <f>Q5</f>
        <v>政府消費</v>
      </c>
      <c r="C19" s="11" t="str">
        <f>R5</f>
        <v>政府投資</v>
      </c>
      <c r="D19" s="18" t="str">
        <f>S5</f>
        <v>政府在庫</v>
      </c>
      <c r="E19" s="14" t="str">
        <f>T5</f>
        <v>輸出</v>
      </c>
      <c r="F19" s="11" t="str">
        <f>U5</f>
        <v>輸入</v>
      </c>
      <c r="H19" t="str">
        <f t="shared" si="3"/>
        <v>94</v>
      </c>
      <c r="I19" s="82">
        <v>8.6357824375766779E-3</v>
      </c>
      <c r="J19" s="82">
        <v>5.7711121360014047E-3</v>
      </c>
      <c r="K19" s="82">
        <v>6.7697730906071665E-3</v>
      </c>
      <c r="L19" s="82">
        <v>-2.4415996483479595E-3</v>
      </c>
      <c r="M19" s="82">
        <v>1.2715897238601925E-2</v>
      </c>
      <c r="N19" s="82">
        <v>3.8144906946948648E-3</v>
      </c>
      <c r="O19" s="82">
        <v>-8.6582748014192006E-3</v>
      </c>
      <c r="P19" s="82">
        <v>-2.1010009958761862E-3</v>
      </c>
      <c r="Q19" s="82">
        <v>5.2486466558888875E-3</v>
      </c>
      <c r="R19" s="82">
        <v>1.2469338088290543E-3</v>
      </c>
      <c r="S19" s="82">
        <v>2.7419262588922487E-4</v>
      </c>
      <c r="T19" s="82">
        <v>3.2290465958235842E-3</v>
      </c>
      <c r="U19" s="82">
        <v>-5.6706462441715438E-3</v>
      </c>
      <c r="V19" s="5"/>
      <c r="W19">
        <v>1994</v>
      </c>
      <c r="X19" s="81">
        <f>GDP!B8/1000</f>
        <v>446.7799</v>
      </c>
      <c r="Y19" s="81">
        <f>SUM(AB19:AE19)</f>
        <v>341.82160000000005</v>
      </c>
      <c r="Z19" s="81">
        <f>SUM(AF19:AH19)</f>
        <v>109.6187</v>
      </c>
      <c r="AA19" s="81">
        <f>AI19-AJ19</f>
        <v>-0.25870000000000459</v>
      </c>
      <c r="AB19" s="81">
        <f>GDP!C8/1000</f>
        <v>259.35250000000002</v>
      </c>
      <c r="AC19" s="81">
        <f>GDP!F8/1000</f>
        <v>24.7133</v>
      </c>
      <c r="AD19" s="81">
        <f>GDP!G8/1000</f>
        <v>58.366399999999999</v>
      </c>
      <c r="AE19" s="81">
        <f>GDP!H8/1000</f>
        <v>-0.61060000000000003</v>
      </c>
      <c r="AF19" s="81">
        <f>GDP!I8/1000</f>
        <v>69.822600000000008</v>
      </c>
      <c r="AG19" s="81">
        <f>GDP!J8/1000</f>
        <v>39.871699999999997</v>
      </c>
      <c r="AH19" s="81">
        <f>GDP!K8/1000</f>
        <v>-7.5600000000000001E-2</v>
      </c>
      <c r="AI19" s="81">
        <f>GDP!M8/1000</f>
        <v>39.683199999999999</v>
      </c>
      <c r="AJ19" s="81">
        <f>GDP!N8/1000</f>
        <v>39.941900000000004</v>
      </c>
      <c r="AK19" s="79">
        <f>需要別成長率!AE17</f>
        <v>470.85649999999998</v>
      </c>
      <c r="AL19" s="79">
        <f t="shared" si="0"/>
        <v>357.06300000000005</v>
      </c>
      <c r="AM19" s="79">
        <f t="shared" si="1"/>
        <v>110.04430000000001</v>
      </c>
      <c r="AN19" s="79">
        <f t="shared" si="2"/>
        <v>5.3969999999999985</v>
      </c>
      <c r="AO19" s="79">
        <f>需要別成長率!AF17</f>
        <v>266.57140000000004</v>
      </c>
      <c r="AP19" s="79">
        <f>需要別成長率!AG17</f>
        <v>25.067299999999999</v>
      </c>
      <c r="AQ19" s="79">
        <f>需要別成長率!AH17</f>
        <v>65.947000000000003</v>
      </c>
      <c r="AR19" s="79">
        <f>需要別成長率!AI17</f>
        <v>-0.52270000000000005</v>
      </c>
      <c r="AS19" s="79">
        <f>需要別成長率!AJ17</f>
        <v>71.614999999999995</v>
      </c>
      <c r="AT19" s="79">
        <f>需要別成長率!AK17</f>
        <v>38.430500000000002</v>
      </c>
      <c r="AU19" s="79">
        <f>需要別成長率!AL17</f>
        <v>-1.1999999999999999E-3</v>
      </c>
      <c r="AV19" s="79">
        <f>需要別成長率!AM17</f>
        <v>40.348800000000004</v>
      </c>
      <c r="AW19" s="79">
        <f>需要別成長率!AN17</f>
        <v>34.951800000000006</v>
      </c>
    </row>
    <row r="20" spans="1:54" ht="14.25" thickTop="1">
      <c r="A20" s="16" t="s">
        <v>96</v>
      </c>
      <c r="B20" s="46"/>
      <c r="C20" s="47"/>
      <c r="D20" s="52"/>
      <c r="E20" s="46"/>
      <c r="F20" s="47"/>
      <c r="H20" t="str">
        <f t="shared" si="3"/>
        <v>95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5"/>
      <c r="W20">
        <v>1995</v>
      </c>
      <c r="X20" s="81">
        <f>GDP!B9/1000</f>
        <v>455.4579</v>
      </c>
      <c r="Y20" s="81">
        <f t="shared" ref="Y20:Y35" si="4">SUM(AB20:AE20)</f>
        <v>349.22999999999996</v>
      </c>
      <c r="Z20" s="81">
        <f t="shared" ref="Z20:Z35" si="5">SUM(AF20:AH20)</f>
        <v>112.30759999999999</v>
      </c>
      <c r="AA20" s="81">
        <f t="shared" ref="AA20:AA35" si="6">AI20-AJ20</f>
        <v>-3.1509</v>
      </c>
      <c r="AB20" s="81">
        <f>GDP!C9/1000</f>
        <v>263.6866</v>
      </c>
      <c r="AC20" s="81">
        <f>GDP!F9/1000</f>
        <v>23.538700000000002</v>
      </c>
      <c r="AD20" s="81">
        <f>GDP!G9/1000</f>
        <v>60.304199999999994</v>
      </c>
      <c r="AE20" s="81">
        <f>GDP!H9/1000</f>
        <v>1.7004999999999999</v>
      </c>
      <c r="AF20" s="81">
        <f>GDP!I9/1000</f>
        <v>72.854399999999998</v>
      </c>
      <c r="AG20" s="81">
        <f>GDP!J9/1000</f>
        <v>39.844699999999996</v>
      </c>
      <c r="AH20" s="81">
        <f>GDP!K9/1000</f>
        <v>-0.39150000000000001</v>
      </c>
      <c r="AI20" s="81">
        <f>GDP!M9/1000</f>
        <v>41.342400000000005</v>
      </c>
      <c r="AJ20" s="81">
        <f>GDP!N9/1000</f>
        <v>44.493300000000005</v>
      </c>
      <c r="AK20" s="36">
        <f>需要別成長率!AE18</f>
        <v>479.71640000000002</v>
      </c>
      <c r="AL20" s="36">
        <f t="shared" si="0"/>
        <v>365.46769999999998</v>
      </c>
      <c r="AM20" s="36">
        <f t="shared" si="1"/>
        <v>113.13069999999998</v>
      </c>
      <c r="AN20" s="36">
        <f t="shared" si="2"/>
        <v>2.1253999999999991</v>
      </c>
      <c r="AO20" s="36">
        <f>需要別成長率!AF18</f>
        <v>271.5736</v>
      </c>
      <c r="AP20" s="36">
        <f>需要別成長率!AG18</f>
        <v>23.871400000000001</v>
      </c>
      <c r="AQ20" s="36">
        <f>需要別成長率!AH18</f>
        <v>67.937100000000001</v>
      </c>
      <c r="AR20" s="36">
        <f>需要別成長率!AI18</f>
        <v>2.0855999999999999</v>
      </c>
      <c r="AS20" s="36">
        <f>需要別成長率!AJ18</f>
        <v>74.479199999999992</v>
      </c>
      <c r="AT20" s="36">
        <f>需要別成長率!AK18</f>
        <v>38.682099999999998</v>
      </c>
      <c r="AU20" s="36">
        <f>需要別成長率!AL18</f>
        <v>-3.0600000000000002E-2</v>
      </c>
      <c r="AV20" s="36">
        <f>需要別成長率!AM18</f>
        <v>42.043199999999999</v>
      </c>
      <c r="AW20" s="36">
        <f>需要別成長率!AN18</f>
        <v>39.9178</v>
      </c>
    </row>
    <row r="21" spans="1:54">
      <c r="A21" s="17" t="s">
        <v>97</v>
      </c>
      <c r="B21" s="48"/>
      <c r="C21" s="53"/>
      <c r="D21" s="54"/>
      <c r="E21" s="48"/>
      <c r="F21" s="53"/>
      <c r="H21" t="str">
        <f t="shared" si="3"/>
        <v>96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5"/>
      <c r="W21">
        <v>1996</v>
      </c>
      <c r="X21" s="81">
        <f>GDP!B10/1000</f>
        <v>467.34559999999999</v>
      </c>
      <c r="Y21" s="81">
        <f t="shared" si="4"/>
        <v>359.66800000000001</v>
      </c>
      <c r="Z21" s="81">
        <f t="shared" si="5"/>
        <v>117.0271</v>
      </c>
      <c r="AA21" s="81">
        <f t="shared" si="6"/>
        <v>-7.0872999999999919</v>
      </c>
      <c r="AB21" s="81">
        <f>GDP!C10/1000</f>
        <v>269.73590000000002</v>
      </c>
      <c r="AC21" s="81">
        <f>GDP!F10/1000</f>
        <v>26.296099999999999</v>
      </c>
      <c r="AD21" s="81">
        <f>GDP!G10/1000</f>
        <v>61.340400000000002</v>
      </c>
      <c r="AE21" s="81">
        <f>GDP!H10/1000</f>
        <v>2.2955999999999999</v>
      </c>
      <c r="AF21" s="81">
        <f>GDP!I10/1000</f>
        <v>75.044600000000003</v>
      </c>
      <c r="AG21" s="81">
        <f>GDP!J10/1000</f>
        <v>41.993400000000001</v>
      </c>
      <c r="AH21" s="81">
        <f>GDP!K10/1000</f>
        <v>-1.09E-2</v>
      </c>
      <c r="AI21" s="81">
        <f>GDP!M10/1000</f>
        <v>43.772800000000004</v>
      </c>
      <c r="AJ21" s="81">
        <f>GDP!N10/1000</f>
        <v>50.860099999999996</v>
      </c>
      <c r="AK21" s="36">
        <f>需要別成長率!AE19</f>
        <v>492.36790000000002</v>
      </c>
      <c r="AL21" s="36">
        <f t="shared" si="0"/>
        <v>376.59139999999996</v>
      </c>
      <c r="AM21" s="36">
        <f t="shared" si="1"/>
        <v>117.2304</v>
      </c>
      <c r="AN21" s="36">
        <f t="shared" si="2"/>
        <v>-0.74249999999999972</v>
      </c>
      <c r="AO21" s="36">
        <f>需要別成長率!AF19</f>
        <v>278.29559999999998</v>
      </c>
      <c r="AP21" s="36">
        <f>需要別成長率!AG19</f>
        <v>26.6873</v>
      </c>
      <c r="AQ21" s="36">
        <f>需要別成長率!AH19</f>
        <v>69.023399999999995</v>
      </c>
      <c r="AR21" s="36">
        <f>需要別成長率!AI19</f>
        <v>2.5850999999999997</v>
      </c>
      <c r="AS21" s="36">
        <f>需要別成長率!AJ19</f>
        <v>76.184600000000003</v>
      </c>
      <c r="AT21" s="36">
        <f>需要別成長率!AK19</f>
        <v>40.883099999999999</v>
      </c>
      <c r="AU21" s="36">
        <f>需要別成長率!AL19</f>
        <v>0.16269999999999998</v>
      </c>
      <c r="AV21" s="36">
        <f>需要別成長率!AM19</f>
        <v>44.513300000000001</v>
      </c>
      <c r="AW21" s="36">
        <f>需要別成長率!AN19</f>
        <v>45.255800000000001</v>
      </c>
    </row>
    <row r="22" spans="1:54">
      <c r="A22" s="17" t="s">
        <v>98</v>
      </c>
      <c r="B22" s="49"/>
      <c r="C22" s="55"/>
      <c r="D22" s="56"/>
      <c r="E22" s="49"/>
      <c r="F22" s="55"/>
      <c r="H22" t="str">
        <f t="shared" si="3"/>
        <v>97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5"/>
      <c r="W22">
        <v>1997</v>
      </c>
      <c r="X22" s="81">
        <f>GDP!B11/1000</f>
        <v>474.80270000000002</v>
      </c>
      <c r="Y22" s="81">
        <f t="shared" si="4"/>
        <v>364.60669999999999</v>
      </c>
      <c r="Z22" s="81">
        <f t="shared" si="5"/>
        <v>114.39750000000001</v>
      </c>
      <c r="AA22" s="81">
        <f t="shared" si="6"/>
        <v>-2.8659000000000034</v>
      </c>
      <c r="AB22" s="81">
        <f>GDP!C11/1000</f>
        <v>272.1155</v>
      </c>
      <c r="AC22" s="81">
        <f>GDP!F11/1000</f>
        <v>23.0947</v>
      </c>
      <c r="AD22" s="81">
        <f>GDP!G11/1000</f>
        <v>66.778600000000012</v>
      </c>
      <c r="AE22" s="81">
        <f>GDP!H11/1000</f>
        <v>2.6179000000000001</v>
      </c>
      <c r="AF22" s="81">
        <f>GDP!I11/1000</f>
        <v>75.618800000000007</v>
      </c>
      <c r="AG22" s="81">
        <f>GDP!J11/1000</f>
        <v>38.875300000000003</v>
      </c>
      <c r="AH22" s="81">
        <f>GDP!K11/1000</f>
        <v>-9.6599999999999991E-2</v>
      </c>
      <c r="AI22" s="81">
        <f>GDP!M11/1000</f>
        <v>48.6235</v>
      </c>
      <c r="AJ22" s="81">
        <f>GDP!N11/1000</f>
        <v>51.489400000000003</v>
      </c>
      <c r="AK22" s="36">
        <f>需要別成長率!AE20</f>
        <v>500.06640000000004</v>
      </c>
      <c r="AL22" s="36">
        <f t="shared" si="0"/>
        <v>381.56610000000001</v>
      </c>
      <c r="AM22" s="36">
        <f t="shared" si="1"/>
        <v>114.59269999999999</v>
      </c>
      <c r="AN22" s="36">
        <f t="shared" si="2"/>
        <v>3.9724999999999966</v>
      </c>
      <c r="AO22" s="36">
        <f>需要別成長率!AF20</f>
        <v>280.34829999999999</v>
      </c>
      <c r="AP22" s="36">
        <f>需要別成長率!AG20</f>
        <v>23.468700000000002</v>
      </c>
      <c r="AQ22" s="36">
        <f>需要別成長率!AH20</f>
        <v>74.795000000000002</v>
      </c>
      <c r="AR22" s="36">
        <f>需要別成長率!AI20</f>
        <v>2.9540999999999999</v>
      </c>
      <c r="AS22" s="36">
        <f>需要別成長率!AJ20</f>
        <v>76.783199999999994</v>
      </c>
      <c r="AT22" s="36">
        <f>需要別成長率!AK20</f>
        <v>37.747300000000003</v>
      </c>
      <c r="AU22" s="36">
        <f>需要別成長率!AL20</f>
        <v>6.2200000000000005E-2</v>
      </c>
      <c r="AV22" s="36">
        <f>需要別成長率!AM20</f>
        <v>49.460099999999997</v>
      </c>
      <c r="AW22" s="36">
        <f>需要別成長率!AN20</f>
        <v>45.4876</v>
      </c>
    </row>
    <row r="23" spans="1:54">
      <c r="A23" s="17" t="s">
        <v>88</v>
      </c>
      <c r="B23" s="50"/>
      <c r="C23" s="51"/>
      <c r="D23" s="57"/>
      <c r="E23" s="50"/>
      <c r="F23" s="51"/>
      <c r="H23" t="str">
        <f t="shared" si="3"/>
        <v>98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5"/>
      <c r="W23">
        <v>1998</v>
      </c>
      <c r="X23" s="81">
        <f>GDP!B12/1000</f>
        <v>465.29169999999999</v>
      </c>
      <c r="Y23" s="81">
        <f t="shared" si="4"/>
        <v>354.47040000000004</v>
      </c>
      <c r="Z23" s="81">
        <f t="shared" si="5"/>
        <v>113.4084</v>
      </c>
      <c r="AA23" s="81">
        <f t="shared" si="6"/>
        <v>-0.74960000000000804</v>
      </c>
      <c r="AB23" s="81">
        <f>GDP!C12/1000</f>
        <v>270.06079999999997</v>
      </c>
      <c r="AC23" s="81">
        <f>GDP!F12/1000</f>
        <v>19.850000000000001</v>
      </c>
      <c r="AD23" s="81">
        <f>GDP!G12/1000</f>
        <v>62.936500000000002</v>
      </c>
      <c r="AE23" s="81">
        <f>GDP!H12/1000</f>
        <v>1.6231</v>
      </c>
      <c r="AF23" s="81">
        <f>GDP!I12/1000</f>
        <v>76.555700000000002</v>
      </c>
      <c r="AG23" s="81">
        <f>GDP!J12/1000</f>
        <v>36.987300000000005</v>
      </c>
      <c r="AH23" s="81">
        <f>GDP!K12/1000</f>
        <v>-0.1346</v>
      </c>
      <c r="AI23" s="81">
        <f>GDP!M12/1000</f>
        <v>47.299699999999994</v>
      </c>
      <c r="AJ23" s="81">
        <f>GDP!N12/1000</f>
        <v>48.049300000000002</v>
      </c>
      <c r="AK23" s="36">
        <f>需要別成長率!AE21</f>
        <v>489.82069999999999</v>
      </c>
      <c r="AL23" s="36">
        <f t="shared" si="0"/>
        <v>369.90740000000005</v>
      </c>
      <c r="AM23" s="36">
        <f t="shared" si="1"/>
        <v>114.32660000000001</v>
      </c>
      <c r="AN23" s="36">
        <f t="shared" si="2"/>
        <v>5.7439000000000036</v>
      </c>
      <c r="AO23" s="36">
        <f>需要別成長率!AF21</f>
        <v>277.90290000000005</v>
      </c>
      <c r="AP23" s="36">
        <f>需要別成長率!AG21</f>
        <v>20.112200000000001</v>
      </c>
      <c r="AQ23" s="36">
        <f>需要別成長率!AH21</f>
        <v>69.911699999999996</v>
      </c>
      <c r="AR23" s="36">
        <f>需要別成長率!AI21</f>
        <v>1.9805999999999999</v>
      </c>
      <c r="AS23" s="36">
        <f>需要別成長率!AJ21</f>
        <v>78.156600000000012</v>
      </c>
      <c r="AT23" s="36">
        <f>需要別成長率!AK21</f>
        <v>36.165999999999997</v>
      </c>
      <c r="AU23" s="36">
        <f>需要別成長率!AL21</f>
        <v>4.0000000000000001E-3</v>
      </c>
      <c r="AV23" s="36">
        <f>需要別成長率!AM21</f>
        <v>48.119900000000001</v>
      </c>
      <c r="AW23" s="36">
        <f>需要別成長率!AN21</f>
        <v>42.375999999999998</v>
      </c>
    </row>
    <row r="24" spans="1:54">
      <c r="H24" t="str">
        <f t="shared" si="3"/>
        <v>99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5"/>
      <c r="W24">
        <v>1999</v>
      </c>
      <c r="X24" s="81">
        <f>GDP!B13/1000</f>
        <v>464.36420000000004</v>
      </c>
      <c r="Y24" s="81">
        <f t="shared" si="4"/>
        <v>350.21629999999993</v>
      </c>
      <c r="Z24" s="81">
        <f t="shared" si="5"/>
        <v>117.73739999999999</v>
      </c>
      <c r="AA24" s="81">
        <f t="shared" si="6"/>
        <v>-1.4863</v>
      </c>
      <c r="AB24" s="81">
        <f>GDP!C13/1000</f>
        <v>273.25559999999996</v>
      </c>
      <c r="AC24" s="81">
        <f>GDP!F13/1000</f>
        <v>19.858400000000003</v>
      </c>
      <c r="AD24" s="81">
        <f>GDP!G13/1000</f>
        <v>60.751899999999999</v>
      </c>
      <c r="AE24" s="81">
        <f>GDP!H13/1000</f>
        <v>-3.6496</v>
      </c>
      <c r="AF24" s="81">
        <f>GDP!I13/1000</f>
        <v>79.360399999999998</v>
      </c>
      <c r="AG24" s="81">
        <f>GDP!J13/1000</f>
        <v>38.5717</v>
      </c>
      <c r="AH24" s="81">
        <f>GDP!K13/1000</f>
        <v>-0.19469999999999998</v>
      </c>
      <c r="AI24" s="81">
        <f>GDP!M13/1000</f>
        <v>48.151699999999998</v>
      </c>
      <c r="AJ24" s="81">
        <f>GDP!N13/1000</f>
        <v>49.637999999999998</v>
      </c>
      <c r="AK24" s="36">
        <f>需要別成長率!AE22</f>
        <v>489.13</v>
      </c>
      <c r="AL24" s="36">
        <f t="shared" si="0"/>
        <v>364.70830000000001</v>
      </c>
      <c r="AM24" s="36">
        <f t="shared" si="1"/>
        <v>119.59160000000001</v>
      </c>
      <c r="AN24" s="36">
        <f t="shared" si="2"/>
        <v>5.1248000000000005</v>
      </c>
      <c r="AO24" s="36">
        <f>需要別成長率!AF22</f>
        <v>280.69259999999997</v>
      </c>
      <c r="AP24" s="36">
        <f>需要別成長率!AG22</f>
        <v>20.148</v>
      </c>
      <c r="AQ24" s="36">
        <f>需要別成長率!AH22</f>
        <v>66.87769999999999</v>
      </c>
      <c r="AR24" s="36">
        <f>需要別成長率!AI22</f>
        <v>-3.01</v>
      </c>
      <c r="AS24" s="36">
        <f>需要別成長率!AJ22</f>
        <v>81.403600000000012</v>
      </c>
      <c r="AT24" s="36">
        <f>需要別成長率!AK22</f>
        <v>38.215800000000002</v>
      </c>
      <c r="AU24" s="36">
        <f>需要別成長率!AL22</f>
        <v>-2.7800000000000002E-2</v>
      </c>
      <c r="AV24" s="36">
        <f>需要別成長率!AM22</f>
        <v>49.028500000000001</v>
      </c>
      <c r="AW24" s="36">
        <f>需要別成長率!AN22</f>
        <v>43.903700000000001</v>
      </c>
    </row>
    <row r="25" spans="1:54">
      <c r="H25" t="str">
        <f t="shared" si="3"/>
        <v>00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5"/>
      <c r="W25">
        <v>2000</v>
      </c>
      <c r="X25" s="81">
        <f>GDP!B14/1000</f>
        <v>474.84719999999999</v>
      </c>
      <c r="Y25" s="81">
        <f t="shared" si="4"/>
        <v>358.63260000000008</v>
      </c>
      <c r="Z25" s="81">
        <f t="shared" si="5"/>
        <v>117.97190000000001</v>
      </c>
      <c r="AA25" s="81">
        <f t="shared" si="6"/>
        <v>-0.73589999999999378</v>
      </c>
      <c r="AB25" s="81">
        <f>GDP!C14/1000</f>
        <v>274.36470000000003</v>
      </c>
      <c r="AC25" s="81">
        <f>GDP!F14/1000</f>
        <v>20.0246</v>
      </c>
      <c r="AD25" s="81">
        <f>GDP!G14/1000</f>
        <v>64.6738</v>
      </c>
      <c r="AE25" s="81">
        <f>GDP!H14/1000</f>
        <v>-0.43049999999999999</v>
      </c>
      <c r="AF25" s="81">
        <f>GDP!I14/1000</f>
        <v>82.990800000000007</v>
      </c>
      <c r="AG25" s="81">
        <f>GDP!J14/1000</f>
        <v>34.958500000000001</v>
      </c>
      <c r="AH25" s="81">
        <f>GDP!K14/1000</f>
        <v>2.2600000000000002E-2</v>
      </c>
      <c r="AI25" s="81">
        <f>GDP!M14/1000</f>
        <v>54.195800000000006</v>
      </c>
      <c r="AJ25" s="81">
        <f>GDP!N14/1000</f>
        <v>54.931699999999999</v>
      </c>
      <c r="AK25" s="36">
        <f>需要別成長率!AE23</f>
        <v>503.1198</v>
      </c>
      <c r="AL25" s="36">
        <f t="shared" si="0"/>
        <v>376.14760000000001</v>
      </c>
      <c r="AM25" s="36">
        <f t="shared" si="1"/>
        <v>119.6567</v>
      </c>
      <c r="AN25" s="36">
        <f t="shared" si="2"/>
        <v>7.3155000000000001</v>
      </c>
      <c r="AO25" s="36">
        <f>需要別成長率!AF23</f>
        <v>282.7722</v>
      </c>
      <c r="AP25" s="36">
        <f>需要別成長率!AG23</f>
        <v>20.3217</v>
      </c>
      <c r="AQ25" s="36">
        <f>需要別成長率!AH23</f>
        <v>71.900100000000009</v>
      </c>
      <c r="AR25" s="36">
        <f>需要別成長率!AI23</f>
        <v>1.1536</v>
      </c>
      <c r="AS25" s="36">
        <f>需要別成長率!AJ23</f>
        <v>84.941699999999997</v>
      </c>
      <c r="AT25" s="36">
        <f>需要別成長率!AK23</f>
        <v>34.412300000000002</v>
      </c>
      <c r="AU25" s="36">
        <f>需要別成長率!AL23</f>
        <v>0.30269999999999997</v>
      </c>
      <c r="AV25" s="36">
        <f>需要別成長率!AM23</f>
        <v>55.255900000000004</v>
      </c>
      <c r="AW25" s="36">
        <f>需要別成長率!AN23</f>
        <v>47.940400000000004</v>
      </c>
    </row>
    <row r="26" spans="1:54">
      <c r="H26" t="str">
        <f t="shared" si="3"/>
        <v>01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5"/>
      <c r="W26">
        <v>2001</v>
      </c>
      <c r="X26" s="81">
        <f>GDP!B15/1000</f>
        <v>476.5351</v>
      </c>
      <c r="Y26" s="81">
        <f t="shared" si="4"/>
        <v>362.4117</v>
      </c>
      <c r="Z26" s="81">
        <f t="shared" si="5"/>
        <v>119.9181</v>
      </c>
      <c r="AA26" s="81">
        <f t="shared" si="6"/>
        <v>-4.9889999999999972</v>
      </c>
      <c r="AB26" s="81">
        <f>GDP!C15/1000</f>
        <v>278.74529999999999</v>
      </c>
      <c r="AC26" s="81">
        <f>GDP!F15/1000</f>
        <v>19.023099999999999</v>
      </c>
      <c r="AD26" s="81">
        <f>GDP!G15/1000</f>
        <v>64.404200000000003</v>
      </c>
      <c r="AE26" s="81">
        <f>GDP!H15/1000</f>
        <v>0.23910000000000001</v>
      </c>
      <c r="AF26" s="81">
        <f>GDP!I15/1000</f>
        <v>86.456999999999994</v>
      </c>
      <c r="AG26" s="81">
        <f>GDP!J15/1000</f>
        <v>33.613</v>
      </c>
      <c r="AH26" s="81">
        <f>GDP!K15/1000</f>
        <v>-0.15190000000000001</v>
      </c>
      <c r="AI26" s="81">
        <f>GDP!M15/1000</f>
        <v>50.427800000000005</v>
      </c>
      <c r="AJ26" s="81">
        <f>GDP!N15/1000</f>
        <v>55.416800000000002</v>
      </c>
      <c r="AK26" s="36">
        <f>需要別成長率!AE24</f>
        <v>504.04750000000001</v>
      </c>
      <c r="AL26" s="36">
        <f t="shared" si="0"/>
        <v>379.82980000000003</v>
      </c>
      <c r="AM26" s="36">
        <f t="shared" si="1"/>
        <v>121.0312</v>
      </c>
      <c r="AN26" s="36">
        <f t="shared" si="2"/>
        <v>3.186399999999999</v>
      </c>
      <c r="AO26" s="36">
        <f>需要別成長率!AF24</f>
        <v>287.39140000000003</v>
      </c>
      <c r="AP26" s="36">
        <f>需要別成長率!AG24</f>
        <v>19.2484</v>
      </c>
      <c r="AQ26" s="36">
        <f>需要別成長率!AH24</f>
        <v>72.853800000000007</v>
      </c>
      <c r="AR26" s="36">
        <f>需要別成長率!AI24</f>
        <v>0.3362</v>
      </c>
      <c r="AS26" s="36">
        <f>需要別成長率!AJ24</f>
        <v>87.491500000000002</v>
      </c>
      <c r="AT26" s="36">
        <f>需要別成長率!AK24</f>
        <v>33.385599999999997</v>
      </c>
      <c r="AU26" s="36">
        <f>需要別成長率!AL24</f>
        <v>0.15409999999999999</v>
      </c>
      <c r="AV26" s="36">
        <f>需要別成長率!AM24</f>
        <v>51.4268</v>
      </c>
      <c r="AW26" s="36">
        <f>需要別成長率!AN24</f>
        <v>48.240400000000001</v>
      </c>
    </row>
    <row r="27" spans="1:54">
      <c r="H27" t="str">
        <f t="shared" si="3"/>
        <v>02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5"/>
      <c r="W27">
        <v>2002</v>
      </c>
      <c r="X27" s="81">
        <f>GDP!B16/1000</f>
        <v>477.91490000000005</v>
      </c>
      <c r="Y27" s="81">
        <f t="shared" si="4"/>
        <v>359.50529999999998</v>
      </c>
      <c r="Z27" s="81">
        <f t="shared" si="5"/>
        <v>120.48029999999999</v>
      </c>
      <c r="AA27" s="81">
        <f t="shared" si="6"/>
        <v>-1.1994000000000042</v>
      </c>
      <c r="AB27" s="81">
        <f>GDP!C16/1000</f>
        <v>282.07429999999999</v>
      </c>
      <c r="AC27" s="81">
        <f>GDP!F16/1000</f>
        <v>18.3705</v>
      </c>
      <c r="AD27" s="81">
        <f>GDP!G16/1000</f>
        <v>61.058699999999995</v>
      </c>
      <c r="AE27" s="81">
        <f>GDP!H16/1000</f>
        <v>-1.9982</v>
      </c>
      <c r="AF27" s="81">
        <f>GDP!I16/1000</f>
        <v>88.704399999999993</v>
      </c>
      <c r="AG27" s="81">
        <f>GDP!J16/1000</f>
        <v>31.889500000000002</v>
      </c>
      <c r="AH27" s="81">
        <f>GDP!K16/1000</f>
        <v>-0.11359999999999999</v>
      </c>
      <c r="AI27" s="81">
        <f>GDP!M16/1000</f>
        <v>54.409099999999995</v>
      </c>
      <c r="AJ27" s="81">
        <f>GDP!N16/1000</f>
        <v>55.608499999999999</v>
      </c>
      <c r="AK27" s="36">
        <f>需要別成長率!AE25</f>
        <v>505.36940000000004</v>
      </c>
      <c r="AL27" s="36">
        <f t="shared" si="0"/>
        <v>376.99439999999998</v>
      </c>
      <c r="AM27" s="36">
        <f t="shared" si="1"/>
        <v>121.54230000000003</v>
      </c>
      <c r="AN27" s="36">
        <f t="shared" si="2"/>
        <v>6.606500000000004</v>
      </c>
      <c r="AO27" s="36">
        <f>需要別成長率!AF25</f>
        <v>290.5437</v>
      </c>
      <c r="AP27" s="36">
        <f>需要別成長率!AG25</f>
        <v>18.478000000000002</v>
      </c>
      <c r="AQ27" s="36">
        <f>需要別成長率!AH25</f>
        <v>69.033600000000007</v>
      </c>
      <c r="AR27" s="36">
        <f>需要別成長率!AI25</f>
        <v>-1.0609000000000002</v>
      </c>
      <c r="AS27" s="36">
        <f>需要別成長率!AJ25</f>
        <v>89.585100000000011</v>
      </c>
      <c r="AT27" s="36">
        <f>需要別成長率!AK25</f>
        <v>31.792200000000001</v>
      </c>
      <c r="AU27" s="36">
        <f>需要別成長率!AL25</f>
        <v>0.16500000000000001</v>
      </c>
      <c r="AV27" s="36">
        <f>需要別成長率!AM25</f>
        <v>55.290800000000004</v>
      </c>
      <c r="AW27" s="36">
        <f>需要別成長率!AN25</f>
        <v>48.6843</v>
      </c>
    </row>
    <row r="28" spans="1:54">
      <c r="H28" t="str">
        <f t="shared" si="3"/>
        <v>03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5"/>
      <c r="W28">
        <v>2003</v>
      </c>
      <c r="X28" s="81">
        <f>GDP!B17/1000</f>
        <v>485.9683</v>
      </c>
      <c r="Y28" s="81">
        <f t="shared" si="4"/>
        <v>365.3707</v>
      </c>
      <c r="Z28" s="81">
        <f t="shared" si="5"/>
        <v>119.32419999999999</v>
      </c>
      <c r="AA28" s="81">
        <f t="shared" si="6"/>
        <v>1.7623999999999995</v>
      </c>
      <c r="AB28" s="81">
        <f>GDP!C17/1000</f>
        <v>283.47370000000001</v>
      </c>
      <c r="AC28" s="81">
        <f>GDP!F17/1000</f>
        <v>18.128599999999999</v>
      </c>
      <c r="AD28" s="81">
        <f>GDP!G17/1000</f>
        <v>64.065799999999996</v>
      </c>
      <c r="AE28" s="81">
        <f>GDP!H17/1000</f>
        <v>-0.2974</v>
      </c>
      <c r="AF28" s="81">
        <f>GDP!I17/1000</f>
        <v>90.368600000000001</v>
      </c>
      <c r="AG28" s="81">
        <f>GDP!J17/1000</f>
        <v>29.1313</v>
      </c>
      <c r="AH28" s="81">
        <f>GDP!K17/1000</f>
        <v>-0.1757</v>
      </c>
      <c r="AI28" s="81">
        <f>GDP!M17/1000</f>
        <v>59.567399999999999</v>
      </c>
      <c r="AJ28" s="81">
        <f>GDP!N17/1000</f>
        <v>57.805</v>
      </c>
      <c r="AK28" s="36">
        <f>需要別成長率!AE26</f>
        <v>512.51300000000003</v>
      </c>
      <c r="AL28" s="36">
        <f t="shared" si="0"/>
        <v>382.24340000000001</v>
      </c>
      <c r="AM28" s="36">
        <f t="shared" si="1"/>
        <v>120.18689999999999</v>
      </c>
      <c r="AN28" s="36">
        <f t="shared" si="2"/>
        <v>9.8074000000000012</v>
      </c>
      <c r="AO28" s="36">
        <f>需要別成長率!AF26</f>
        <v>291.73109999999997</v>
      </c>
      <c r="AP28" s="36">
        <f>需要別成長率!AG26</f>
        <v>18.2943</v>
      </c>
      <c r="AQ28" s="36">
        <f>需要別成長率!AH26</f>
        <v>72.073100000000011</v>
      </c>
      <c r="AR28" s="36">
        <f>需要別成長率!AI26</f>
        <v>0.1449</v>
      </c>
      <c r="AS28" s="36">
        <f>需要別成長率!AJ26</f>
        <v>91.683300000000003</v>
      </c>
      <c r="AT28" s="36">
        <f>需要別成長率!AK26</f>
        <v>28.3551</v>
      </c>
      <c r="AU28" s="36">
        <f>需要別成長率!AL26</f>
        <v>0.14849999999999999</v>
      </c>
      <c r="AV28" s="36">
        <f>需要別成長率!AM26</f>
        <v>60.385100000000001</v>
      </c>
      <c r="AW28" s="36">
        <f>需要別成長率!AN26</f>
        <v>50.5777</v>
      </c>
    </row>
    <row r="29" spans="1:54">
      <c r="H29" t="str">
        <f t="shared" ref="H29:H35" si="7">RIGHT(W29,2)</f>
        <v>04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5"/>
      <c r="W29">
        <v>2004</v>
      </c>
      <c r="X29" s="81">
        <f>GDP!B18/1000</f>
        <v>497.44069999999999</v>
      </c>
      <c r="Y29" s="81">
        <f t="shared" si="4"/>
        <v>373.49820000000005</v>
      </c>
      <c r="Z29" s="81">
        <f t="shared" si="5"/>
        <v>118.5729</v>
      </c>
      <c r="AA29" s="81">
        <f t="shared" si="6"/>
        <v>5.4902999999999906</v>
      </c>
      <c r="AB29" s="81">
        <f>GDP!C18/1000</f>
        <v>286.74180000000001</v>
      </c>
      <c r="AC29" s="81">
        <f>GDP!F18/1000</f>
        <v>18.441599999999998</v>
      </c>
      <c r="AD29" s="81">
        <f>GDP!G18/1000</f>
        <v>66.291800000000009</v>
      </c>
      <c r="AE29" s="81">
        <f>GDP!H18/1000</f>
        <v>2.0230000000000001</v>
      </c>
      <c r="AF29" s="81">
        <f>GDP!I18/1000</f>
        <v>91.744199999999992</v>
      </c>
      <c r="AG29" s="81">
        <f>GDP!J18/1000</f>
        <v>26.951799999999999</v>
      </c>
      <c r="AH29" s="81">
        <f>GDP!K18/1000</f>
        <v>-0.1231</v>
      </c>
      <c r="AI29" s="81">
        <f>GDP!M18/1000</f>
        <v>67.88839999999999</v>
      </c>
      <c r="AJ29" s="81">
        <f>GDP!N18/1000</f>
        <v>62.398099999999999</v>
      </c>
      <c r="AK29" s="36">
        <f>需要別成長率!AE27</f>
        <v>526.57769999999994</v>
      </c>
      <c r="AL29" s="36">
        <f t="shared" ref="AL29:AL35" si="8">SUM(AO29:AR29)</f>
        <v>392.93479999999994</v>
      </c>
      <c r="AM29" s="36">
        <f t="shared" ref="AM29:AM35" si="9">SUM(AS29:AU29)</f>
        <v>119.40819999999999</v>
      </c>
      <c r="AN29" s="36">
        <f t="shared" ref="AN29:AN35" si="10">AV29-AW29</f>
        <v>14.110700000000001</v>
      </c>
      <c r="AO29" s="36">
        <f>需要別成長率!AF27</f>
        <v>296.43779999999998</v>
      </c>
      <c r="AP29" s="36">
        <f>需要別成長率!AG27</f>
        <v>18.635000000000002</v>
      </c>
      <c r="AQ29" s="36">
        <f>需要別成長率!AH27</f>
        <v>76.108500000000006</v>
      </c>
      <c r="AR29" s="36">
        <f>需要別成長率!AI27</f>
        <v>1.7535000000000001</v>
      </c>
      <c r="AS29" s="36">
        <f>需要別成長率!AJ27</f>
        <v>93.389699999999991</v>
      </c>
      <c r="AT29" s="36">
        <f>需要別成長率!AK27</f>
        <v>25.8154</v>
      </c>
      <c r="AU29" s="36">
        <f>需要別成長率!AL27</f>
        <v>0.2031</v>
      </c>
      <c r="AV29" s="36">
        <f>需要別成長率!AM27</f>
        <v>68.795000000000002</v>
      </c>
      <c r="AW29" s="36">
        <f>需要別成長率!AN27</f>
        <v>54.6843</v>
      </c>
    </row>
    <row r="30" spans="1:54">
      <c r="H30" t="str">
        <f t="shared" si="7"/>
        <v>05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5"/>
      <c r="W30">
        <v>2005</v>
      </c>
      <c r="X30" s="81">
        <f>GDP!B19/1000</f>
        <v>503.92099999999999</v>
      </c>
      <c r="Y30" s="81">
        <f t="shared" si="4"/>
        <v>380.10239999999999</v>
      </c>
      <c r="Z30" s="81">
        <f t="shared" si="5"/>
        <v>116.72500000000001</v>
      </c>
      <c r="AA30" s="81">
        <f t="shared" si="6"/>
        <v>7.093599999999995</v>
      </c>
      <c r="AB30" s="81">
        <f>GDP!C19/1000</f>
        <v>291.13259999999997</v>
      </c>
      <c r="AC30" s="81">
        <f>GDP!F19/1000</f>
        <v>18.278299999999998</v>
      </c>
      <c r="AD30" s="81">
        <f>GDP!G19/1000</f>
        <v>70.069100000000006</v>
      </c>
      <c r="AE30" s="81">
        <f>GDP!H19/1000</f>
        <v>0.62239999999999995</v>
      </c>
      <c r="AF30" s="81">
        <f>GDP!I19/1000</f>
        <v>92.468100000000007</v>
      </c>
      <c r="AG30" s="81">
        <f>GDP!J19/1000</f>
        <v>24.226500000000001</v>
      </c>
      <c r="AH30" s="81">
        <f>GDP!K19/1000</f>
        <v>3.04E-2</v>
      </c>
      <c r="AI30" s="81">
        <f>GDP!M19/1000</f>
        <v>72.121899999999997</v>
      </c>
      <c r="AJ30" s="81">
        <f>GDP!N19/1000</f>
        <v>65.028300000000002</v>
      </c>
      <c r="AK30" s="36">
        <f>需要別成長率!AE28</f>
        <v>536.76220000000001</v>
      </c>
      <c r="AL30" s="36">
        <f t="shared" si="8"/>
        <v>403.02389999999997</v>
      </c>
      <c r="AM30" s="36">
        <f t="shared" si="9"/>
        <v>118.35849999999998</v>
      </c>
      <c r="AN30" s="36">
        <f t="shared" si="10"/>
        <v>15.7211</v>
      </c>
      <c r="AO30" s="36">
        <f>需要別成長率!AF28</f>
        <v>300.39029999999997</v>
      </c>
      <c r="AP30" s="36">
        <f>需要別成長率!AG28</f>
        <v>18.354599999999998</v>
      </c>
      <c r="AQ30" s="36">
        <f>需要別成長率!AH28</f>
        <v>83.087199999999996</v>
      </c>
      <c r="AR30" s="36">
        <f>需要別成長率!AI28</f>
        <v>1.1918</v>
      </c>
      <c r="AS30" s="36">
        <f>需要別成長率!AJ28</f>
        <v>94.843399999999988</v>
      </c>
      <c r="AT30" s="36">
        <f>需要別成長率!AK28</f>
        <v>23.203599999999998</v>
      </c>
      <c r="AU30" s="36">
        <f>需要別成長率!AL28</f>
        <v>0.3115</v>
      </c>
      <c r="AV30" s="36">
        <f>需要別成長率!AM28</f>
        <v>73.584299999999999</v>
      </c>
      <c r="AW30" s="36">
        <f>需要別成長率!AN28</f>
        <v>57.863199999999999</v>
      </c>
    </row>
    <row r="31" spans="1:54">
      <c r="H31" t="str">
        <f t="shared" si="7"/>
        <v>06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5"/>
      <c r="W31">
        <v>2006</v>
      </c>
      <c r="X31" s="81">
        <f>GDP!B20/1000</f>
        <v>512.45190000000002</v>
      </c>
      <c r="Y31" s="81">
        <f t="shared" si="4"/>
        <v>385.61639999999994</v>
      </c>
      <c r="Z31" s="81">
        <f t="shared" si="5"/>
        <v>115.524</v>
      </c>
      <c r="AA31" s="81">
        <f t="shared" si="6"/>
        <v>11.311700000000016</v>
      </c>
      <c r="AB31" s="81">
        <f>GDP!C20/1000</f>
        <v>294.34409999999997</v>
      </c>
      <c r="AC31" s="81">
        <f>GDP!F20/1000</f>
        <v>18.382300000000001</v>
      </c>
      <c r="AD31" s="81">
        <f>GDP!G20/1000</f>
        <v>72.887699999999995</v>
      </c>
      <c r="AE31" s="81">
        <f>GDP!H20/1000</f>
        <v>2.3E-3</v>
      </c>
      <c r="AF31" s="81">
        <f>GDP!I20/1000</f>
        <v>92.493399999999994</v>
      </c>
      <c r="AG31" s="81">
        <f>GDP!J20/1000</f>
        <v>23.002400000000002</v>
      </c>
      <c r="AH31" s="81">
        <f>GDP!K20/1000</f>
        <v>2.8199999999999999E-2</v>
      </c>
      <c r="AI31" s="81">
        <f>GDP!M20/1000</f>
        <v>79.286600000000007</v>
      </c>
      <c r="AJ31" s="81">
        <f>GDP!N20/1000</f>
        <v>67.974899999999991</v>
      </c>
      <c r="AK31" s="36">
        <f>需要別成長率!AE29</f>
        <v>547.7093000000001</v>
      </c>
      <c r="AL31" s="36">
        <f t="shared" si="8"/>
        <v>410.52449999999999</v>
      </c>
      <c r="AM31" s="36">
        <f t="shared" si="9"/>
        <v>117.33589999999998</v>
      </c>
      <c r="AN31" s="36">
        <f t="shared" si="10"/>
        <v>20.392400000000002</v>
      </c>
      <c r="AO31" s="36">
        <f>需要別成長率!AF29</f>
        <v>304.96559999999999</v>
      </c>
      <c r="AP31" s="36">
        <f>需要別成長率!AG29</f>
        <v>18.454099999999997</v>
      </c>
      <c r="AQ31" s="36">
        <f>需要別成長率!AH29</f>
        <v>85.013300000000001</v>
      </c>
      <c r="AR31" s="36">
        <f>需要別成長率!AI29</f>
        <v>2.0914999999999999</v>
      </c>
      <c r="AS31" s="36">
        <f>需要別成長率!AJ29</f>
        <v>95.203399999999988</v>
      </c>
      <c r="AT31" s="36">
        <f>需要別成長率!AK29</f>
        <v>21.880500000000001</v>
      </c>
      <c r="AU31" s="36">
        <f>需要別成長率!AL29</f>
        <v>0.252</v>
      </c>
      <c r="AV31" s="36">
        <f>需要別成長率!AM29</f>
        <v>80.6995</v>
      </c>
      <c r="AW31" s="36">
        <f>需要別成長率!AN29</f>
        <v>60.307099999999998</v>
      </c>
      <c r="AX31" s="4"/>
      <c r="AY31" s="4"/>
      <c r="AZ31" s="4"/>
      <c r="BA31" s="4"/>
      <c r="BB31" s="4"/>
    </row>
    <row r="32" spans="1:54">
      <c r="H32" t="str">
        <f t="shared" si="7"/>
        <v>07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5"/>
      <c r="W32">
        <v>2007</v>
      </c>
      <c r="X32" s="81">
        <f>GDP!B21/1000</f>
        <v>523.68579999999997</v>
      </c>
      <c r="Y32" s="81">
        <f t="shared" si="4"/>
        <v>391.73909999999995</v>
      </c>
      <c r="Z32" s="81">
        <f t="shared" si="5"/>
        <v>115.15830000000001</v>
      </c>
      <c r="AA32" s="81">
        <f t="shared" si="6"/>
        <v>16.629899999999992</v>
      </c>
      <c r="AB32" s="81">
        <f>GDP!C21/1000</f>
        <v>297.06329999999997</v>
      </c>
      <c r="AC32" s="81">
        <f>GDP!F21/1000</f>
        <v>16.573700000000002</v>
      </c>
      <c r="AD32" s="81">
        <f>GDP!G21/1000</f>
        <v>76.477500000000006</v>
      </c>
      <c r="AE32" s="81">
        <f>GDP!H21/1000</f>
        <v>1.6245999999999998</v>
      </c>
      <c r="AF32" s="81">
        <f>GDP!I21/1000</f>
        <v>93.5214</v>
      </c>
      <c r="AG32" s="81">
        <f>GDP!J21/1000</f>
        <v>21.635000000000002</v>
      </c>
      <c r="AH32" s="81">
        <f>GDP!K21/1000</f>
        <v>1.9E-3</v>
      </c>
      <c r="AI32" s="81">
        <f>GDP!M21/1000</f>
        <v>86.183999999999997</v>
      </c>
      <c r="AJ32" s="81">
        <f>GDP!N21/1000</f>
        <v>69.554100000000005</v>
      </c>
      <c r="AK32" s="36">
        <f>需要別成長率!AE30</f>
        <v>560.6508</v>
      </c>
      <c r="AL32" s="36">
        <f t="shared" si="8"/>
        <v>417.61079999999998</v>
      </c>
      <c r="AM32" s="36">
        <f t="shared" si="9"/>
        <v>117.17010000000001</v>
      </c>
      <c r="AN32" s="36">
        <f t="shared" si="10"/>
        <v>26.202100000000009</v>
      </c>
      <c r="AO32" s="36">
        <f>需要別成長率!AF30</f>
        <v>309.85700000000003</v>
      </c>
      <c r="AP32" s="36">
        <f>需要別成長率!AG30</f>
        <v>16.6769</v>
      </c>
      <c r="AQ32" s="36">
        <f>需要別成長率!AH30</f>
        <v>87.258399999999995</v>
      </c>
      <c r="AR32" s="36">
        <f>需要別成長率!AI30</f>
        <v>3.8184999999999998</v>
      </c>
      <c r="AS32" s="36">
        <f>需要別成長率!AJ30</f>
        <v>96.655299999999997</v>
      </c>
      <c r="AT32" s="36">
        <f>需要別成長率!AK30</f>
        <v>20.264700000000001</v>
      </c>
      <c r="AU32" s="36">
        <f>需要別成長率!AL30</f>
        <v>0.25009999999999999</v>
      </c>
      <c r="AV32" s="36">
        <f>需要別成長率!AM30</f>
        <v>87.495500000000007</v>
      </c>
      <c r="AW32" s="36">
        <f>需要別成長率!AN30</f>
        <v>61.293399999999998</v>
      </c>
      <c r="AX32" s="4"/>
      <c r="AY32" s="4"/>
      <c r="AZ32" s="4"/>
      <c r="BA32" s="4"/>
      <c r="BB32" s="4"/>
    </row>
    <row r="33" spans="8:54">
      <c r="H33" t="str">
        <f t="shared" si="7"/>
        <v>08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5"/>
      <c r="W33">
        <v>2008</v>
      </c>
      <c r="X33" s="81">
        <f>GDP!B22/1000</f>
        <v>518.23090000000002</v>
      </c>
      <c r="Y33" s="81">
        <f t="shared" si="4"/>
        <v>387.0369</v>
      </c>
      <c r="Z33" s="81">
        <f t="shared" si="5"/>
        <v>113.49509999999999</v>
      </c>
      <c r="AA33" s="81">
        <f t="shared" si="6"/>
        <v>17.610500000000002</v>
      </c>
      <c r="AB33" s="81">
        <f>GDP!C22/1000</f>
        <v>294.31279999999998</v>
      </c>
      <c r="AC33" s="81">
        <f>GDP!F22/1000</f>
        <v>15.476700000000001</v>
      </c>
      <c r="AD33" s="81">
        <f>GDP!G22/1000</f>
        <v>74.507899999999992</v>
      </c>
      <c r="AE33" s="81">
        <f>GDP!H22/1000</f>
        <v>2.7395</v>
      </c>
      <c r="AF33" s="81">
        <f>GDP!I22/1000</f>
        <v>93.403399999999991</v>
      </c>
      <c r="AG33" s="81">
        <f>GDP!J22/1000</f>
        <v>20.032400000000003</v>
      </c>
      <c r="AH33" s="81">
        <f>GDP!K22/1000</f>
        <v>5.9299999999999999E-2</v>
      </c>
      <c r="AI33" s="81">
        <f>GDP!M22/1000</f>
        <v>87.405199999999994</v>
      </c>
      <c r="AJ33" s="81">
        <f>GDP!N22/1000</f>
        <v>69.794699999999992</v>
      </c>
      <c r="AK33" s="36">
        <f>需要別成長率!AE31</f>
        <v>554.11759999999992</v>
      </c>
      <c r="AL33" s="36">
        <f t="shared" si="8"/>
        <v>411.56060000000002</v>
      </c>
      <c r="AM33" s="36">
        <f t="shared" si="9"/>
        <v>115.96199999999999</v>
      </c>
      <c r="AN33" s="36">
        <f t="shared" si="10"/>
        <v>27.352000000000004</v>
      </c>
      <c r="AO33" s="36">
        <f>需要別成長率!AF31</f>
        <v>307.62970000000001</v>
      </c>
      <c r="AP33" s="36">
        <f>需要別成長率!AG31</f>
        <v>15.3392</v>
      </c>
      <c r="AQ33" s="36">
        <f>需要別成長率!AH31</f>
        <v>86.063699999999997</v>
      </c>
      <c r="AR33" s="36">
        <f>需要別成長率!AI31</f>
        <v>2.528</v>
      </c>
      <c r="AS33" s="36">
        <f>需要別成長率!AJ31</f>
        <v>97.094399999999993</v>
      </c>
      <c r="AT33" s="36">
        <f>需要別成長率!AK31</f>
        <v>18.529199999999999</v>
      </c>
      <c r="AU33" s="36">
        <f>需要別成長率!AL31</f>
        <v>0.33839999999999998</v>
      </c>
      <c r="AV33" s="36">
        <f>需要別成長率!AM31</f>
        <v>88.881100000000004</v>
      </c>
      <c r="AW33" s="36">
        <f>需要別成長率!AN31</f>
        <v>61.5291</v>
      </c>
      <c r="AX33" s="4"/>
      <c r="AY33" s="4"/>
      <c r="AZ33" s="4"/>
      <c r="BA33" s="4"/>
      <c r="BB33" s="4"/>
    </row>
    <row r="34" spans="8:54">
      <c r="H34" t="str">
        <f t="shared" si="7"/>
        <v>09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5"/>
      <c r="W34">
        <v>2009</v>
      </c>
      <c r="X34" s="81">
        <f>GDP!B23/1000</f>
        <v>489.58840000000004</v>
      </c>
      <c r="Y34" s="81">
        <f t="shared" si="4"/>
        <v>364.17129999999997</v>
      </c>
      <c r="Z34" s="81">
        <f t="shared" si="5"/>
        <v>116.92349999999999</v>
      </c>
      <c r="AA34" s="81">
        <f t="shared" si="6"/>
        <v>7.4279999999999831</v>
      </c>
      <c r="AB34" s="81">
        <f>GDP!C23/1000</f>
        <v>292.3417</v>
      </c>
      <c r="AC34" s="81">
        <f>GDP!F23/1000</f>
        <v>12.903600000000001</v>
      </c>
      <c r="AD34" s="81">
        <f>GDP!G23/1000</f>
        <v>63.8536</v>
      </c>
      <c r="AE34" s="81">
        <f>GDP!H23/1000</f>
        <v>-4.9276</v>
      </c>
      <c r="AF34" s="81">
        <f>GDP!I23/1000</f>
        <v>95.524899999999988</v>
      </c>
      <c r="AG34" s="81">
        <f>GDP!J23/1000</f>
        <v>21.435299999999998</v>
      </c>
      <c r="AH34" s="81">
        <f>GDP!K23/1000</f>
        <v>-3.6700000000000003E-2</v>
      </c>
      <c r="AI34" s="81">
        <f>GDP!M23/1000</f>
        <v>66.256899999999987</v>
      </c>
      <c r="AJ34" s="81">
        <f>GDP!N23/1000</f>
        <v>58.828900000000004</v>
      </c>
      <c r="AK34" s="36">
        <f>需要別成長率!AE32</f>
        <v>519.30679999999995</v>
      </c>
      <c r="AL34" s="36">
        <f t="shared" si="8"/>
        <v>381.93610000000001</v>
      </c>
      <c r="AM34" s="36">
        <f t="shared" si="9"/>
        <v>120.6591</v>
      </c>
      <c r="AN34" s="36">
        <f t="shared" si="10"/>
        <v>15.515900000000002</v>
      </c>
      <c r="AO34" s="36">
        <f>需要別成長率!AF32</f>
        <v>301.66370000000001</v>
      </c>
      <c r="AP34" s="36">
        <f>需要別成長率!AG32</f>
        <v>13.195200000000002</v>
      </c>
      <c r="AQ34" s="36">
        <f>需要別成長率!AH32</f>
        <v>71.68910000000001</v>
      </c>
      <c r="AR34" s="36">
        <f>需要別成長率!AI32</f>
        <v>-4.6118999999999994</v>
      </c>
      <c r="AS34" s="36">
        <f>需要別成長率!AJ32</f>
        <v>99.997500000000002</v>
      </c>
      <c r="AT34" s="36">
        <f>需要別成長率!AK32</f>
        <v>20.465499999999999</v>
      </c>
      <c r="AU34" s="36">
        <f>需要別成長率!AL32</f>
        <v>0.1961</v>
      </c>
      <c r="AV34" s="36">
        <f>需要別成長率!AM32</f>
        <v>67.612200000000001</v>
      </c>
      <c r="AW34" s="36">
        <f>需要別成長率!AN32</f>
        <v>52.096299999999999</v>
      </c>
    </row>
    <row r="35" spans="8:54">
      <c r="H35" t="str">
        <f t="shared" si="7"/>
        <v>10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W35">
        <v>2010</v>
      </c>
      <c r="X35" s="81">
        <f>GDP!B24/1000</f>
        <v>512.36419999999998</v>
      </c>
      <c r="Y35" s="81">
        <f t="shared" si="4"/>
        <v>376.28429999999992</v>
      </c>
      <c r="Z35" s="81">
        <f t="shared" si="5"/>
        <v>118.84650000000001</v>
      </c>
      <c r="AA35" s="81">
        <f t="shared" si="6"/>
        <v>17.060699999999997</v>
      </c>
      <c r="AB35" s="81">
        <f>GDP!C24/1000</f>
        <v>300.43559999999997</v>
      </c>
      <c r="AC35" s="81">
        <f>GDP!F24/1000</f>
        <v>12.3255</v>
      </c>
      <c r="AD35" s="81">
        <f>GDP!G24/1000</f>
        <v>64.075299999999999</v>
      </c>
      <c r="AE35" s="81">
        <f>GDP!H24/1000</f>
        <v>-0.55210000000000004</v>
      </c>
      <c r="AF35" s="81">
        <f>GDP!I24/1000</f>
        <v>97.335100000000011</v>
      </c>
      <c r="AG35" s="81">
        <f>GDP!J24/1000</f>
        <v>21.575099999999999</v>
      </c>
      <c r="AH35" s="81">
        <f>GDP!K24/1000</f>
        <v>-6.3700000000000007E-2</v>
      </c>
      <c r="AI35" s="81">
        <f>GDP!M24/1000</f>
        <v>82.398899999999998</v>
      </c>
      <c r="AJ35" s="81">
        <f>GDP!N24/1000</f>
        <v>65.338200000000001</v>
      </c>
      <c r="AK35" s="36">
        <f>需要別成長率!AE33</f>
        <v>540.40959999999995</v>
      </c>
      <c r="AL35" s="36">
        <f t="shared" si="8"/>
        <v>391.66010000000006</v>
      </c>
      <c r="AM35" s="36">
        <f t="shared" si="9"/>
        <v>122.3146</v>
      </c>
      <c r="AN35" s="36">
        <f t="shared" si="10"/>
        <v>26.715100000000007</v>
      </c>
      <c r="AO35" s="36">
        <f>需要別成長率!AF33</f>
        <v>307.54970000000003</v>
      </c>
      <c r="AP35" s="36">
        <f>需要別成長率!AG33</f>
        <v>12.376700000000001</v>
      </c>
      <c r="AQ35" s="36">
        <f>需要別成長率!AH33</f>
        <v>73.206699999999998</v>
      </c>
      <c r="AR35" s="36">
        <f>需要別成長率!AI33</f>
        <v>-1.4730000000000001</v>
      </c>
      <c r="AS35" s="36">
        <f>需要別成長率!AJ33</f>
        <v>102.2924</v>
      </c>
      <c r="AT35" s="36">
        <f>需要別成長率!AK33</f>
        <v>19.796500000000002</v>
      </c>
      <c r="AU35" s="36">
        <f>需要別成長率!AL33</f>
        <v>0.22569999999999998</v>
      </c>
      <c r="AV35" s="36">
        <f>需要別成長率!AM33</f>
        <v>83.898300000000006</v>
      </c>
      <c r="AW35" s="36">
        <f>需要別成長率!AN33</f>
        <v>57.183199999999999</v>
      </c>
    </row>
    <row r="36" spans="8:54">
      <c r="H36" t="str">
        <f t="shared" ref="H36:H37" si="11">RIGHT(W36,2)</f>
        <v>11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W36">
        <v>2011</v>
      </c>
      <c r="X36" s="81">
        <f>GDP!B25/1000</f>
        <v>510.0446</v>
      </c>
      <c r="Y36" s="81">
        <f>SUM(AB36:AE36)</f>
        <v>379.05950000000001</v>
      </c>
      <c r="Z36" s="81">
        <f>SUM(AF36:AH36)</f>
        <v>118.3428</v>
      </c>
      <c r="AA36" s="81">
        <f>AI36-AJ36</f>
        <v>12.90740000000001</v>
      </c>
      <c r="AB36" s="81">
        <f>GDP!C25/1000</f>
        <v>301.21899999999999</v>
      </c>
      <c r="AC36" s="81">
        <f>GDP!F25/1000</f>
        <v>12.9544</v>
      </c>
      <c r="AD36" s="81">
        <f>GDP!G25/1000</f>
        <v>66.698100000000011</v>
      </c>
      <c r="AE36" s="81">
        <f>GDP!H25/1000</f>
        <v>-1.8120000000000001</v>
      </c>
      <c r="AF36" s="81">
        <f>GDP!I25/1000</f>
        <v>98.536699999999996</v>
      </c>
      <c r="AG36" s="81">
        <f>GDP!J25/1000</f>
        <v>19.796900000000001</v>
      </c>
      <c r="AH36" s="81">
        <f>GDP!K25/1000</f>
        <v>9.1999999999999998E-3</v>
      </c>
      <c r="AI36" s="81">
        <f>GDP!M25/1000</f>
        <v>82.106300000000005</v>
      </c>
      <c r="AJ36" s="81">
        <f>GDP!N25/1000</f>
        <v>69.198899999999995</v>
      </c>
    </row>
    <row r="37" spans="8:54">
      <c r="H37" t="str">
        <f t="shared" si="11"/>
        <v>12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W37">
        <v>2012</v>
      </c>
      <c r="X37" s="81">
        <f>GDP!B26/1000</f>
        <v>517.4393</v>
      </c>
      <c r="Y37" s="81">
        <f t="shared" ref="Y37" si="12">SUM(AB37:AE37)</f>
        <v>388.24599999999998</v>
      </c>
      <c r="Z37" s="81">
        <f t="shared" ref="Z37" si="13">SUM(AF37:AH37)</f>
        <v>120.59450000000001</v>
      </c>
      <c r="AA37" s="81">
        <f t="shared" ref="AA37" si="14">AI37-AJ37</f>
        <v>9.102800000000002</v>
      </c>
      <c r="AB37" s="81">
        <f>GDP!C26/1000</f>
        <v>307.2953</v>
      </c>
      <c r="AC37" s="81">
        <f>GDP!F26/1000</f>
        <v>13.3256</v>
      </c>
      <c r="AD37" s="81">
        <f>GDP!G26/1000</f>
        <v>69.167400000000001</v>
      </c>
      <c r="AE37" s="81">
        <f>GDP!H26/1000</f>
        <v>-1.5423</v>
      </c>
      <c r="AF37" s="81">
        <f>GDP!I26/1000</f>
        <v>100.2317</v>
      </c>
      <c r="AG37" s="81">
        <f>GDP!J26/1000</f>
        <v>20.358499999999999</v>
      </c>
      <c r="AH37" s="81">
        <f>GDP!K26/1000</f>
        <v>4.3E-3</v>
      </c>
      <c r="AI37" s="81">
        <f>GDP!M26/1000</f>
        <v>81.987800000000007</v>
      </c>
      <c r="AJ37" s="81">
        <f>GDP!N26/1000</f>
        <v>72.885000000000005</v>
      </c>
    </row>
    <row r="38" spans="8:54">
      <c r="H38" t="str">
        <f t="shared" ref="H38" si="15">RIGHT(W38,2)</f>
        <v>13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W38">
        <v>2013</v>
      </c>
      <c r="X38" s="81">
        <f>GDP!B27/1000</f>
        <v>525.33659999999998</v>
      </c>
      <c r="Y38" s="81">
        <f t="shared" ref="Y38" si="16">SUM(AB38:AE38)</f>
        <v>393.0908</v>
      </c>
      <c r="Z38" s="81">
        <f t="shared" ref="Z38" si="17">SUM(AF38:AH38)</f>
        <v>124.8458</v>
      </c>
      <c r="AA38" s="81">
        <f t="shared" ref="AA38" si="18">AI38-AJ38</f>
        <v>7.964800000000011</v>
      </c>
      <c r="AB38" s="81">
        <f>GDP!C27/1000</f>
        <v>313.50049999999999</v>
      </c>
      <c r="AC38" s="81">
        <f>GDP!F27/1000</f>
        <v>14.5082</v>
      </c>
      <c r="AD38" s="81">
        <f>GDP!G27/1000</f>
        <v>68.12</v>
      </c>
      <c r="AE38" s="81">
        <f>GDP!H27/1000</f>
        <v>-3.0379</v>
      </c>
      <c r="AF38" s="81">
        <f>GDP!I27/1000</f>
        <v>102.1998</v>
      </c>
      <c r="AG38" s="81">
        <f>GDP!J27/1000</f>
        <v>22.677499999999998</v>
      </c>
      <c r="AH38" s="81">
        <f>GDP!K27/1000</f>
        <v>-3.15E-2</v>
      </c>
      <c r="AI38" s="81">
        <f>GDP!M27/1000</f>
        <v>83.350800000000007</v>
      </c>
      <c r="AJ38" s="81">
        <f>GDP!N27/1000</f>
        <v>75.385999999999996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I24" sqref="I24"/>
    </sheetView>
  </sheetViews>
  <sheetFormatPr defaultRowHeight="13.5"/>
  <cols>
    <col min="1" max="1" width="2.75" customWidth="1"/>
    <col min="4" max="4" width="16.125" customWidth="1"/>
    <col min="5" max="6" width="9.5" bestFit="1" customWidth="1"/>
    <col min="9" max="10" width="9.5" bestFit="1" customWidth="1"/>
    <col min="23" max="23" width="2.75" customWidth="1"/>
  </cols>
  <sheetData>
    <row r="1" spans="1:24">
      <c r="B1" t="s">
        <v>87</v>
      </c>
      <c r="D1" t="s">
        <v>100</v>
      </c>
      <c r="H1" t="s">
        <v>104</v>
      </c>
      <c r="X1" t="s">
        <v>105</v>
      </c>
    </row>
    <row r="2" spans="1:24">
      <c r="A2" s="26" t="str">
        <f>要因分解!H6</f>
        <v>81</v>
      </c>
      <c r="B2" s="27">
        <f>要因分解!I6</f>
        <v>4.176843956043963E-2</v>
      </c>
      <c r="D2" t="s">
        <v>102</v>
      </c>
      <c r="W2" s="26" t="str">
        <f>A2</f>
        <v>81</v>
      </c>
      <c r="X2" s="27">
        <f>AVERAGE(B$2:B$11)</f>
        <v>4.6439194423240272E-2</v>
      </c>
    </row>
    <row r="3" spans="1:24" ht="13.5" customHeight="1">
      <c r="A3" s="26" t="str">
        <f>要因分解!H7</f>
        <v>82</v>
      </c>
      <c r="B3" s="27">
        <f>要因分解!I7</f>
        <v>3.3766082964926225E-2</v>
      </c>
      <c r="H3" s="33" t="s">
        <v>168</v>
      </c>
      <c r="I3" s="32"/>
      <c r="J3" s="6"/>
      <c r="W3" s="26" t="str">
        <f t="shared" ref="W3:W28" si="0">A3</f>
        <v>82</v>
      </c>
      <c r="X3" s="27">
        <f t="shared" ref="X3:X10" si="1">AVERAGE(B$2:B$11)</f>
        <v>4.6439194423240272E-2</v>
      </c>
    </row>
    <row r="4" spans="1:24" ht="13.5" customHeight="1">
      <c r="A4" s="26" t="str">
        <f>要因分解!H8</f>
        <v>83</v>
      </c>
      <c r="B4" s="27">
        <f>要因分解!I8</f>
        <v>3.0607380356707736E-2</v>
      </c>
      <c r="D4" s="70" t="s">
        <v>163</v>
      </c>
      <c r="E4" s="71"/>
      <c r="F4" s="71"/>
      <c r="H4" s="33" t="s">
        <v>110</v>
      </c>
      <c r="I4" s="32"/>
      <c r="J4" s="72"/>
      <c r="W4" s="26" t="str">
        <f t="shared" si="0"/>
        <v>83</v>
      </c>
      <c r="X4" s="27">
        <f t="shared" si="1"/>
        <v>4.6439194423240272E-2</v>
      </c>
    </row>
    <row r="5" spans="1:24" ht="13.5" customHeight="1" thickBot="1">
      <c r="A5" s="26" t="str">
        <f>要因分解!H9</f>
        <v>84</v>
      </c>
      <c r="B5" s="27">
        <f>要因分解!I9</f>
        <v>4.4638990159043823E-2</v>
      </c>
      <c r="D5" s="71"/>
      <c r="E5" s="71"/>
      <c r="F5" s="71"/>
      <c r="H5" s="33" t="s">
        <v>109</v>
      </c>
      <c r="I5" s="32"/>
      <c r="J5" s="73"/>
      <c r="W5" s="26" t="str">
        <f t="shared" si="0"/>
        <v>84</v>
      </c>
      <c r="X5" s="27">
        <f t="shared" si="1"/>
        <v>4.6439194423240272E-2</v>
      </c>
    </row>
    <row r="6" spans="1:24" ht="13.5" customHeight="1">
      <c r="A6" s="26" t="str">
        <f>要因分解!H10</f>
        <v>85</v>
      </c>
      <c r="B6" s="27">
        <f>要因分解!I10</f>
        <v>6.3333568887232294E-2</v>
      </c>
      <c r="D6" s="62"/>
      <c r="E6" s="83" t="s">
        <v>164</v>
      </c>
      <c r="F6" s="83" t="s">
        <v>165</v>
      </c>
      <c r="H6" s="33" t="s">
        <v>106</v>
      </c>
      <c r="I6" s="32"/>
      <c r="J6" s="74"/>
      <c r="W6" s="26" t="str">
        <f t="shared" si="0"/>
        <v>85</v>
      </c>
      <c r="X6" s="27">
        <f t="shared" si="1"/>
        <v>4.6439194423240272E-2</v>
      </c>
    </row>
    <row r="7" spans="1:24" ht="13.5" customHeight="1">
      <c r="A7" s="26" t="str">
        <f>要因分解!H11</f>
        <v>86</v>
      </c>
      <c r="B7" s="27">
        <f>要因分解!I11</f>
        <v>2.8310766408367938E-2</v>
      </c>
      <c r="D7" s="63"/>
      <c r="E7" s="64"/>
      <c r="F7" s="64"/>
      <c r="H7" s="33" t="s">
        <v>97</v>
      </c>
      <c r="I7" s="32"/>
      <c r="J7" s="75"/>
      <c r="W7" s="26" t="str">
        <f t="shared" si="0"/>
        <v>86</v>
      </c>
      <c r="X7" s="27">
        <f t="shared" si="1"/>
        <v>4.6439194423240272E-2</v>
      </c>
    </row>
    <row r="8" spans="1:24" ht="13.5" customHeight="1">
      <c r="A8" s="26" t="str">
        <f>要因分解!H12</f>
        <v>87</v>
      </c>
      <c r="B8" s="27">
        <f>要因分解!I12</f>
        <v>4.1074270637959875E-2</v>
      </c>
      <c r="D8" s="65"/>
      <c r="E8" s="65"/>
      <c r="F8" s="65"/>
      <c r="G8" s="23"/>
      <c r="H8" s="33" t="s">
        <v>112</v>
      </c>
      <c r="I8" s="32"/>
      <c r="J8" s="74"/>
      <c r="W8" s="26" t="str">
        <f t="shared" si="0"/>
        <v>87</v>
      </c>
      <c r="X8" s="27">
        <f t="shared" si="1"/>
        <v>4.6439194423240272E-2</v>
      </c>
    </row>
    <row r="9" spans="1:24" ht="13.5" customHeight="1">
      <c r="A9" s="26" t="str">
        <f>要因分解!H13</f>
        <v>88</v>
      </c>
      <c r="B9" s="27">
        <f>要因分解!I13</f>
        <v>7.1466937073415338E-2</v>
      </c>
      <c r="D9" s="63"/>
      <c r="E9" s="66"/>
      <c r="F9" s="66"/>
      <c r="W9" s="26" t="str">
        <f t="shared" si="0"/>
        <v>88</v>
      </c>
      <c r="X9" s="27">
        <f t="shared" si="1"/>
        <v>4.6439194423240272E-2</v>
      </c>
    </row>
    <row r="10" spans="1:24" ht="13.5" customHeight="1">
      <c r="A10" s="26" t="str">
        <f>要因分解!H14</f>
        <v>89</v>
      </c>
      <c r="B10" s="27">
        <f>要因分解!I14</f>
        <v>5.3701525189358668E-2</v>
      </c>
      <c r="D10" s="63"/>
      <c r="E10" s="65"/>
      <c r="F10" s="63"/>
      <c r="H10" s="8" t="s">
        <v>113</v>
      </c>
      <c r="I10" s="8" t="s">
        <v>107</v>
      </c>
      <c r="J10" s="35" t="s">
        <v>111</v>
      </c>
      <c r="K10" s="8" t="s">
        <v>108</v>
      </c>
      <c r="W10" s="26" t="str">
        <f t="shared" si="0"/>
        <v>89</v>
      </c>
      <c r="X10" s="27">
        <f t="shared" si="1"/>
        <v>4.6439194423240272E-2</v>
      </c>
    </row>
    <row r="11" spans="1:24">
      <c r="A11" s="26" t="str">
        <f>要因分解!H15</f>
        <v>90</v>
      </c>
      <c r="B11" s="27">
        <f>要因分解!I15</f>
        <v>5.5723982994951182E-2</v>
      </c>
      <c r="D11" s="63"/>
      <c r="E11" s="66"/>
      <c r="F11" s="63"/>
      <c r="H11" s="34">
        <v>1.4999999999999999E-2</v>
      </c>
      <c r="I11" s="76"/>
      <c r="J11" s="72"/>
      <c r="K11" s="76"/>
      <c r="W11" s="26" t="str">
        <f t="shared" si="0"/>
        <v>90</v>
      </c>
      <c r="X11" s="27">
        <f>AVERAGE(B$2:B$11)</f>
        <v>4.6439194423240272E-2</v>
      </c>
    </row>
    <row r="12" spans="1:24">
      <c r="A12" s="30" t="str">
        <f>要因分解!H16</f>
        <v>91</v>
      </c>
      <c r="B12" s="31">
        <f>要因分解!I16</f>
        <v>3.3243407748263731E-2</v>
      </c>
      <c r="D12" s="63"/>
      <c r="E12" s="66"/>
      <c r="F12" s="63"/>
      <c r="H12" s="34">
        <v>0.02</v>
      </c>
      <c r="I12" s="76"/>
      <c r="J12" s="72"/>
      <c r="K12" s="76"/>
      <c r="W12" s="30" t="str">
        <f t="shared" si="0"/>
        <v>91</v>
      </c>
      <c r="X12" s="31">
        <f>AVERAGE(B$12:B$23)</f>
        <v>4.3150096641983438E-3</v>
      </c>
    </row>
    <row r="13" spans="1:24">
      <c r="A13" s="30" t="str">
        <f>要因分解!H17</f>
        <v>92</v>
      </c>
      <c r="B13" s="31">
        <f>要因分解!I17</f>
        <v>8.1902985881854296E-3</v>
      </c>
      <c r="D13" s="63"/>
      <c r="E13" s="67"/>
      <c r="F13" s="63"/>
      <c r="H13" s="34">
        <v>2.5000000000000001E-2</v>
      </c>
      <c r="I13" s="76"/>
      <c r="J13" s="72"/>
      <c r="K13" s="76"/>
      <c r="W13" s="30" t="str">
        <f t="shared" si="0"/>
        <v>92</v>
      </c>
      <c r="X13" s="31">
        <f t="shared" ref="X13:X23" si="2">AVERAGE(B$12:B$23)</f>
        <v>4.3150096641983438E-3</v>
      </c>
    </row>
    <row r="14" spans="1:24">
      <c r="A14" s="30" t="str">
        <f>要因分解!H18</f>
        <v>93</v>
      </c>
      <c r="B14" s="31">
        <f>要因分解!I18</f>
        <v>1.7106271963542863E-3</v>
      </c>
      <c r="D14" s="63"/>
      <c r="E14" s="67"/>
      <c r="F14" s="63"/>
      <c r="W14" s="30" t="str">
        <f t="shared" si="0"/>
        <v>93</v>
      </c>
      <c r="X14" s="31">
        <f t="shared" si="2"/>
        <v>4.3150096641983438E-3</v>
      </c>
    </row>
    <row r="15" spans="1:24">
      <c r="A15" s="30" t="str">
        <f>要因分解!H19</f>
        <v>94</v>
      </c>
      <c r="B15" s="31">
        <f>要因分解!I19</f>
        <v>8.6357824375766779E-3</v>
      </c>
      <c r="D15" s="63"/>
      <c r="E15" s="67"/>
      <c r="F15" s="63"/>
      <c r="W15" s="30" t="str">
        <f t="shared" si="0"/>
        <v>94</v>
      </c>
      <c r="X15" s="31">
        <f t="shared" si="2"/>
        <v>4.3150096641983438E-3</v>
      </c>
    </row>
    <row r="16" spans="1:24">
      <c r="A16" s="30" t="str">
        <f>要因分解!H20</f>
        <v>95</v>
      </c>
      <c r="B16" s="31">
        <f>要因分解!I20</f>
        <v>0</v>
      </c>
      <c r="D16" s="63"/>
      <c r="E16" s="67"/>
      <c r="F16" s="63"/>
      <c r="W16" s="30" t="str">
        <f t="shared" si="0"/>
        <v>95</v>
      </c>
      <c r="X16" s="31">
        <f t="shared" si="2"/>
        <v>4.3150096641983438E-3</v>
      </c>
    </row>
    <row r="17" spans="1:24" ht="14.25" thickBot="1">
      <c r="A17" s="30" t="str">
        <f>要因分解!H21</f>
        <v>96</v>
      </c>
      <c r="B17" s="31">
        <f>要因分解!I21</f>
        <v>0</v>
      </c>
      <c r="D17" s="68"/>
      <c r="E17" s="69"/>
      <c r="F17" s="68"/>
      <c r="W17" s="30" t="str">
        <f t="shared" si="0"/>
        <v>96</v>
      </c>
      <c r="X17" s="31">
        <f t="shared" si="2"/>
        <v>4.3150096641983438E-3</v>
      </c>
    </row>
    <row r="18" spans="1:24">
      <c r="A18" s="30" t="str">
        <f>要因分解!H22</f>
        <v>97</v>
      </c>
      <c r="B18" s="31">
        <f>要因分解!I22</f>
        <v>0</v>
      </c>
      <c r="W18" s="30" t="str">
        <f t="shared" si="0"/>
        <v>97</v>
      </c>
      <c r="X18" s="31">
        <f t="shared" si="2"/>
        <v>4.3150096641983438E-3</v>
      </c>
    </row>
    <row r="19" spans="1:24">
      <c r="A19" s="30" t="str">
        <f>要因分解!H23</f>
        <v>98</v>
      </c>
      <c r="B19" s="31">
        <f>要因分解!I23</f>
        <v>0</v>
      </c>
      <c r="W19" s="30" t="str">
        <f t="shared" si="0"/>
        <v>98</v>
      </c>
      <c r="X19" s="31">
        <f t="shared" si="2"/>
        <v>4.3150096641983438E-3</v>
      </c>
    </row>
    <row r="20" spans="1:24">
      <c r="A20" s="30" t="str">
        <f>要因分解!H24</f>
        <v>99</v>
      </c>
      <c r="B20" s="31">
        <f>要因分解!I24</f>
        <v>0</v>
      </c>
      <c r="D20" t="s">
        <v>101</v>
      </c>
      <c r="W20" s="30" t="str">
        <f t="shared" si="0"/>
        <v>99</v>
      </c>
      <c r="X20" s="31">
        <f t="shared" si="2"/>
        <v>4.3150096641983438E-3</v>
      </c>
    </row>
    <row r="21" spans="1:24">
      <c r="A21" s="30" t="str">
        <f>要因分解!H25</f>
        <v>00</v>
      </c>
      <c r="B21" s="31">
        <f>要因分解!I25</f>
        <v>0</v>
      </c>
      <c r="D21" t="s">
        <v>103</v>
      </c>
      <c r="W21" s="30" t="str">
        <f t="shared" si="0"/>
        <v>00</v>
      </c>
      <c r="X21" s="31">
        <f t="shared" si="2"/>
        <v>4.3150096641983438E-3</v>
      </c>
    </row>
    <row r="22" spans="1:24">
      <c r="A22" s="30" t="str">
        <f>要因分解!H26</f>
        <v>01</v>
      </c>
      <c r="B22" s="31">
        <f>要因分解!I26</f>
        <v>0</v>
      </c>
      <c r="W22" s="30" t="str">
        <f t="shared" si="0"/>
        <v>01</v>
      </c>
      <c r="X22" s="31">
        <f t="shared" si="2"/>
        <v>4.3150096641983438E-3</v>
      </c>
    </row>
    <row r="23" spans="1:24">
      <c r="A23" s="30" t="str">
        <f>要因分解!H27</f>
        <v>02</v>
      </c>
      <c r="B23" s="31">
        <f>要因分解!I27</f>
        <v>0</v>
      </c>
      <c r="D23" s="70" t="s">
        <v>163</v>
      </c>
      <c r="E23" s="71"/>
      <c r="F23" s="71"/>
      <c r="W23" s="30" t="str">
        <f t="shared" si="0"/>
        <v>02</v>
      </c>
      <c r="X23" s="31">
        <f t="shared" si="2"/>
        <v>4.3150096641983438E-3</v>
      </c>
    </row>
    <row r="24" spans="1:24" ht="14.25" thickBot="1">
      <c r="A24" s="28" t="str">
        <f>要因分解!H28</f>
        <v>03</v>
      </c>
      <c r="B24" s="29">
        <f>要因分解!I28</f>
        <v>0</v>
      </c>
      <c r="D24" s="71"/>
      <c r="E24" s="71"/>
      <c r="F24" s="71"/>
      <c r="W24" s="28" t="str">
        <f t="shared" si="0"/>
        <v>03</v>
      </c>
      <c r="X24" s="29">
        <f>AVERAGE(B$24:B$28)</f>
        <v>0</v>
      </c>
    </row>
    <row r="25" spans="1:24">
      <c r="A25" s="28" t="str">
        <f>要因分解!H29</f>
        <v>04</v>
      </c>
      <c r="B25" s="29">
        <f>要因分解!I29</f>
        <v>0</v>
      </c>
      <c r="D25" s="62"/>
      <c r="E25" s="83" t="s">
        <v>166</v>
      </c>
      <c r="F25" s="83" t="s">
        <v>167</v>
      </c>
      <c r="W25" s="28" t="str">
        <f t="shared" si="0"/>
        <v>04</v>
      </c>
      <c r="X25" s="29">
        <f>AVERAGE(B$24:B$28)</f>
        <v>0</v>
      </c>
    </row>
    <row r="26" spans="1:24">
      <c r="A26" s="28" t="str">
        <f>要因分解!H30</f>
        <v>05</v>
      </c>
      <c r="B26" s="29">
        <f>要因分解!I30</f>
        <v>0</v>
      </c>
      <c r="D26" s="63"/>
      <c r="E26" s="64"/>
      <c r="F26" s="64"/>
      <c r="W26" s="28" t="str">
        <f t="shared" si="0"/>
        <v>05</v>
      </c>
      <c r="X26" s="29">
        <f>AVERAGE(B$24:B$28)</f>
        <v>0</v>
      </c>
    </row>
    <row r="27" spans="1:24">
      <c r="A27" s="28" t="str">
        <f>要因分解!H31</f>
        <v>06</v>
      </c>
      <c r="B27" s="29">
        <f>要因分解!I31</f>
        <v>0</v>
      </c>
      <c r="D27" s="65"/>
      <c r="E27" s="65"/>
      <c r="F27" s="65"/>
      <c r="W27" s="28" t="str">
        <f t="shared" si="0"/>
        <v>06</v>
      </c>
      <c r="X27" s="29">
        <f>AVERAGE(B$24:B$28)</f>
        <v>0</v>
      </c>
    </row>
    <row r="28" spans="1:24">
      <c r="A28" s="28" t="str">
        <f>要因分解!H32</f>
        <v>07</v>
      </c>
      <c r="B28" s="29">
        <f>要因分解!I32</f>
        <v>0</v>
      </c>
      <c r="D28" s="63"/>
      <c r="E28" s="66"/>
      <c r="F28" s="66"/>
      <c r="W28" s="28" t="str">
        <f t="shared" si="0"/>
        <v>07</v>
      </c>
      <c r="X28" s="29">
        <f>AVERAGE(B$24:B$28)</f>
        <v>0</v>
      </c>
    </row>
    <row r="29" spans="1:24">
      <c r="A29" s="40" t="str">
        <f>要因分解!H33</f>
        <v>08</v>
      </c>
      <c r="B29" s="41">
        <f>要因分解!I33</f>
        <v>0</v>
      </c>
      <c r="D29" s="63"/>
      <c r="E29" s="65"/>
      <c r="F29" s="63"/>
      <c r="X29" s="25"/>
    </row>
    <row r="30" spans="1:24">
      <c r="A30" s="40" t="str">
        <f>要因分解!H34</f>
        <v>09</v>
      </c>
      <c r="B30" s="41">
        <f>要因分解!I34</f>
        <v>0</v>
      </c>
      <c r="D30" s="63"/>
      <c r="E30" s="66"/>
      <c r="F30" s="63"/>
    </row>
    <row r="31" spans="1:24">
      <c r="A31" s="40" t="str">
        <f>要因分解!H35</f>
        <v>10</v>
      </c>
      <c r="B31" s="41">
        <f>要因分解!I35</f>
        <v>0</v>
      </c>
      <c r="D31" s="63"/>
      <c r="E31" s="66"/>
      <c r="F31" s="63"/>
    </row>
    <row r="32" spans="1:24">
      <c r="A32" s="40" t="str">
        <f>要因分解!H36</f>
        <v>11</v>
      </c>
      <c r="B32" s="41">
        <f>要因分解!I36</f>
        <v>0</v>
      </c>
      <c r="D32" s="63"/>
      <c r="E32" s="67"/>
      <c r="F32" s="63"/>
    </row>
    <row r="33" spans="1:6">
      <c r="A33" s="40" t="str">
        <f>要因分解!H37</f>
        <v>12</v>
      </c>
      <c r="B33" s="41">
        <f>要因分解!I37</f>
        <v>0</v>
      </c>
      <c r="D33" s="63"/>
      <c r="E33" s="67"/>
      <c r="F33" s="63"/>
    </row>
    <row r="34" spans="1:6">
      <c r="A34" s="40" t="str">
        <f>要因分解!H38</f>
        <v>13</v>
      </c>
      <c r="B34" s="41">
        <f>要因分解!I38</f>
        <v>0</v>
      </c>
      <c r="D34" s="63"/>
      <c r="E34" s="67"/>
      <c r="F34" s="63"/>
    </row>
    <row r="35" spans="1:6">
      <c r="D35" s="63"/>
      <c r="E35" s="67"/>
      <c r="F35" s="63"/>
    </row>
    <row r="36" spans="1:6" ht="14.25" thickBot="1">
      <c r="D36" s="68"/>
      <c r="E36" s="69"/>
      <c r="F36" s="68"/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2708" r:id="rId4">
          <objectPr defaultSize="0" autoPict="0" r:id="rId5">
            <anchor moveWithCells="1">
              <from>
                <xdr:col>8</xdr:col>
                <xdr:colOff>295275</xdr:colOff>
                <xdr:row>4</xdr:row>
                <xdr:rowOff>19050</xdr:rowOff>
              </from>
              <to>
                <xdr:col>8</xdr:col>
                <xdr:colOff>438150</xdr:colOff>
                <xdr:row>5</xdr:row>
                <xdr:rowOff>9525</xdr:rowOff>
              </to>
            </anchor>
          </objectPr>
        </oleObject>
      </mc:Choice>
      <mc:Fallback>
        <oleObject progId="Equation.3" shapeId="72708" r:id="rId4"/>
      </mc:Fallback>
    </mc:AlternateContent>
    <mc:AlternateContent xmlns:mc="http://schemas.openxmlformats.org/markup-compatibility/2006">
      <mc:Choice Requires="x14">
        <oleObject progId="Equation.3" shapeId="72710" r:id="rId6">
          <objectPr defaultSize="0" autoPict="0" r:id="rId7">
            <anchor moveWithCells="1">
              <from>
                <xdr:col>8</xdr:col>
                <xdr:colOff>85725</xdr:colOff>
                <xdr:row>4</xdr:row>
                <xdr:rowOff>161925</xdr:rowOff>
              </from>
              <to>
                <xdr:col>8</xdr:col>
                <xdr:colOff>447675</xdr:colOff>
                <xdr:row>6</xdr:row>
                <xdr:rowOff>57150</xdr:rowOff>
              </to>
            </anchor>
          </objectPr>
        </oleObject>
      </mc:Choice>
      <mc:Fallback>
        <oleObject progId="Equation.3" shapeId="72710" r:id="rId6"/>
      </mc:Fallback>
    </mc:AlternateContent>
    <mc:AlternateContent xmlns:mc="http://schemas.openxmlformats.org/markup-compatibility/2006">
      <mc:Choice Requires="x14">
        <oleObject progId="Equation.3" shapeId="72712" r:id="rId8">
          <objectPr defaultSize="0" autoPict="0" r:id="rId9">
            <anchor moveWithCells="1">
              <from>
                <xdr:col>7</xdr:col>
                <xdr:colOff>476250</xdr:colOff>
                <xdr:row>5</xdr:row>
                <xdr:rowOff>152400</xdr:rowOff>
              </from>
              <to>
                <xdr:col>7</xdr:col>
                <xdr:colOff>657225</xdr:colOff>
                <xdr:row>7</xdr:row>
                <xdr:rowOff>47625</xdr:rowOff>
              </to>
            </anchor>
          </objectPr>
        </oleObject>
      </mc:Choice>
      <mc:Fallback>
        <oleObject progId="Equation.3" shapeId="72712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workbookViewId="0">
      <selection activeCell="D41" sqref="D41"/>
    </sheetView>
  </sheetViews>
  <sheetFormatPr defaultRowHeight="12"/>
  <cols>
    <col min="1" max="1" width="9" style="1"/>
    <col min="2" max="5" width="9.25" style="1" bestFit="1" customWidth="1"/>
    <col min="6" max="8" width="9.125" style="1" bestFit="1" customWidth="1"/>
    <col min="9" max="9" width="9.25" style="1" bestFit="1" customWidth="1"/>
    <col min="10" max="15" width="9.125" style="1" bestFit="1" customWidth="1"/>
    <col min="16" max="16" width="9" style="1"/>
    <col min="17" max="18" width="9.25" style="1" bestFit="1" customWidth="1"/>
    <col min="19" max="21" width="9.125" style="1" bestFit="1" customWidth="1"/>
    <col min="22" max="22" width="9.25" style="1" bestFit="1" customWidth="1"/>
    <col min="23" max="23" width="9" style="1"/>
    <col min="24" max="26" width="9.25" style="1" bestFit="1" customWidth="1"/>
    <col min="27" max="27" width="9" style="1"/>
    <col min="28" max="28" width="9.25" style="1" bestFit="1" customWidth="1"/>
    <col min="29" max="29" width="9" style="1"/>
    <col min="30" max="31" width="9.25" style="1" bestFit="1" customWidth="1"/>
    <col min="32" max="33" width="9.125" style="1" bestFit="1" customWidth="1"/>
    <col min="34" max="16384" width="9" style="1"/>
  </cols>
  <sheetData>
    <row r="1" spans="1:33">
      <c r="A1" s="1" t="s">
        <v>44</v>
      </c>
      <c r="Q1" s="1" t="s">
        <v>0</v>
      </c>
      <c r="AG1" s="1" t="s">
        <v>137</v>
      </c>
    </row>
    <row r="2" spans="1:33">
      <c r="A2" s="1" t="s">
        <v>138</v>
      </c>
      <c r="Q2" s="1" t="s">
        <v>1</v>
      </c>
      <c r="AG2" s="1" t="s">
        <v>139</v>
      </c>
    </row>
    <row r="3" spans="1:33">
      <c r="B3" s="1" t="s">
        <v>2</v>
      </c>
      <c r="C3" s="1" t="s">
        <v>117</v>
      </c>
      <c r="F3" s="1" t="s">
        <v>3</v>
      </c>
      <c r="G3" s="1" t="s">
        <v>118</v>
      </c>
      <c r="H3" s="1" t="s">
        <v>4</v>
      </c>
      <c r="I3" s="1" t="s">
        <v>119</v>
      </c>
      <c r="J3" s="1" t="s">
        <v>120</v>
      </c>
      <c r="K3" s="1" t="s">
        <v>5</v>
      </c>
      <c r="L3" s="1" t="s">
        <v>6</v>
      </c>
      <c r="O3" s="1" t="s">
        <v>48</v>
      </c>
      <c r="Q3" s="1" t="s">
        <v>49</v>
      </c>
      <c r="R3" s="1" t="s">
        <v>50</v>
      </c>
      <c r="S3" s="1" t="s">
        <v>7</v>
      </c>
      <c r="V3" s="1" t="s">
        <v>8</v>
      </c>
      <c r="X3" s="1" t="s">
        <v>9</v>
      </c>
      <c r="Y3" s="1" t="s">
        <v>10</v>
      </c>
      <c r="Z3" s="1" t="s">
        <v>11</v>
      </c>
      <c r="AB3" s="1" t="s">
        <v>121</v>
      </c>
      <c r="AD3" s="1" t="s">
        <v>140</v>
      </c>
      <c r="AE3" s="1" t="s">
        <v>141</v>
      </c>
      <c r="AF3" s="1" t="s">
        <v>6</v>
      </c>
    </row>
    <row r="4" spans="1:33">
      <c r="D4" s="1" t="s">
        <v>13</v>
      </c>
      <c r="L4" s="1" t="s">
        <v>14</v>
      </c>
      <c r="M4" s="1" t="s">
        <v>15</v>
      </c>
      <c r="N4" s="1" t="s">
        <v>16</v>
      </c>
      <c r="S4" s="1" t="s">
        <v>17</v>
      </c>
      <c r="T4" s="1" t="s">
        <v>18</v>
      </c>
      <c r="U4" s="1" t="s">
        <v>19</v>
      </c>
      <c r="AF4" s="1" t="s">
        <v>15</v>
      </c>
      <c r="AG4" s="1" t="s">
        <v>16</v>
      </c>
    </row>
    <row r="5" spans="1:33">
      <c r="E5" s="1" t="s">
        <v>20</v>
      </c>
      <c r="AF5" s="1" t="s">
        <v>142</v>
      </c>
      <c r="AG5" s="1" t="s">
        <v>142</v>
      </c>
    </row>
    <row r="6" spans="1:33">
      <c r="B6" s="1" t="s">
        <v>143</v>
      </c>
      <c r="C6" s="1" t="s">
        <v>123</v>
      </c>
      <c r="D6" s="1" t="s">
        <v>124</v>
      </c>
      <c r="E6" s="1" t="s">
        <v>144</v>
      </c>
      <c r="F6" s="1" t="s">
        <v>126</v>
      </c>
      <c r="G6" s="1" t="s">
        <v>145</v>
      </c>
      <c r="H6" s="1" t="s">
        <v>146</v>
      </c>
      <c r="I6" s="1" t="s">
        <v>129</v>
      </c>
      <c r="J6" s="1" t="s">
        <v>130</v>
      </c>
      <c r="K6" s="1" t="s">
        <v>147</v>
      </c>
      <c r="L6" s="1" t="s">
        <v>21</v>
      </c>
      <c r="O6" s="1" t="s">
        <v>51</v>
      </c>
      <c r="Q6" s="1" t="s">
        <v>148</v>
      </c>
      <c r="R6" s="1" t="s">
        <v>53</v>
      </c>
      <c r="S6" s="1" t="s">
        <v>149</v>
      </c>
      <c r="V6" s="1" t="s">
        <v>23</v>
      </c>
      <c r="X6" s="1" t="s">
        <v>132</v>
      </c>
      <c r="Y6" s="1" t="s">
        <v>133</v>
      </c>
      <c r="Z6" s="1" t="s">
        <v>134</v>
      </c>
      <c r="AB6" s="1" t="s">
        <v>150</v>
      </c>
      <c r="AD6" s="1" t="s">
        <v>151</v>
      </c>
      <c r="AE6" s="1" t="s">
        <v>124</v>
      </c>
      <c r="AF6" s="1" t="s">
        <v>152</v>
      </c>
      <c r="AG6" s="1" t="s">
        <v>153</v>
      </c>
    </row>
    <row r="7" spans="1:33">
      <c r="A7" s="1" t="s">
        <v>24</v>
      </c>
      <c r="L7" s="1" t="s">
        <v>25</v>
      </c>
      <c r="M7" s="1" t="s">
        <v>26</v>
      </c>
      <c r="N7" s="1" t="s">
        <v>27</v>
      </c>
      <c r="S7" s="1" t="s">
        <v>28</v>
      </c>
      <c r="T7" s="1" t="s">
        <v>29</v>
      </c>
      <c r="U7" s="1" t="s">
        <v>30</v>
      </c>
      <c r="AD7" s="1" t="s">
        <v>154</v>
      </c>
    </row>
    <row r="8" spans="1:33">
      <c r="A8" s="1" t="s">
        <v>31</v>
      </c>
      <c r="B8" s="3">
        <v>446779.9</v>
      </c>
      <c r="C8" s="3">
        <v>259352.5</v>
      </c>
      <c r="D8" s="3">
        <v>254860.1</v>
      </c>
      <c r="E8" s="3">
        <v>218730.5</v>
      </c>
      <c r="F8" s="3">
        <v>24713.3</v>
      </c>
      <c r="G8" s="3">
        <v>58366.400000000001</v>
      </c>
      <c r="H8" s="1">
        <v>-610.6</v>
      </c>
      <c r="I8" s="3">
        <v>69822.600000000006</v>
      </c>
      <c r="J8" s="3">
        <v>39871.699999999997</v>
      </c>
      <c r="K8" s="1">
        <v>-75.599999999999994</v>
      </c>
      <c r="L8" s="1">
        <v>-258.7</v>
      </c>
      <c r="M8" s="3">
        <v>39683.199999999997</v>
      </c>
      <c r="N8" s="3">
        <v>39941.9</v>
      </c>
      <c r="O8" s="3">
        <v>-4401.7</v>
      </c>
      <c r="Q8" s="3">
        <v>10141.9</v>
      </c>
      <c r="R8" s="3">
        <v>456921.8</v>
      </c>
      <c r="S8" s="3">
        <v>3650.1</v>
      </c>
      <c r="T8" s="3">
        <v>15312.9</v>
      </c>
      <c r="U8" s="3">
        <v>11662.8</v>
      </c>
      <c r="V8" s="3">
        <v>460571.9</v>
      </c>
      <c r="X8" s="3">
        <v>450434.1</v>
      </c>
      <c r="Y8" s="3">
        <v>341050.5</v>
      </c>
      <c r="Z8" s="3">
        <v>109404.4</v>
      </c>
      <c r="AB8" s="3">
        <v>121591.6</v>
      </c>
      <c r="AD8" s="3">
        <v>439900.4</v>
      </c>
      <c r="AE8" s="3">
        <v>249337.2</v>
      </c>
      <c r="AF8" s="3">
        <v>39326.400000000001</v>
      </c>
      <c r="AG8" s="3">
        <v>39691.300000000003</v>
      </c>
    </row>
    <row r="9" spans="1:33">
      <c r="A9" s="1" t="s">
        <v>32</v>
      </c>
      <c r="B9" s="3">
        <v>455457.9</v>
      </c>
      <c r="C9" s="3">
        <v>263686.59999999998</v>
      </c>
      <c r="D9" s="3">
        <v>259047.3</v>
      </c>
      <c r="E9" s="3">
        <v>222149.8</v>
      </c>
      <c r="F9" s="3">
        <v>23538.7</v>
      </c>
      <c r="G9" s="3">
        <v>60304.2</v>
      </c>
      <c r="H9" s="3">
        <v>1700.5</v>
      </c>
      <c r="I9" s="3">
        <v>72854.399999999994</v>
      </c>
      <c r="J9" s="3">
        <v>39844.699999999997</v>
      </c>
      <c r="K9" s="1">
        <v>-391.5</v>
      </c>
      <c r="L9" s="3">
        <v>-3150.9</v>
      </c>
      <c r="M9" s="3">
        <v>41342.400000000001</v>
      </c>
      <c r="N9" s="3">
        <v>44493.3</v>
      </c>
      <c r="O9" s="3">
        <v>-2928.6</v>
      </c>
      <c r="Q9" s="3">
        <v>10114.6</v>
      </c>
      <c r="R9" s="3">
        <v>465572.5</v>
      </c>
      <c r="S9" s="3">
        <v>3838.5</v>
      </c>
      <c r="T9" s="3">
        <v>17596.7</v>
      </c>
      <c r="U9" s="3">
        <v>13758.2</v>
      </c>
      <c r="V9" s="3">
        <v>469411</v>
      </c>
      <c r="X9" s="3">
        <v>461303</v>
      </c>
      <c r="Y9" s="3">
        <v>349086.4</v>
      </c>
      <c r="Z9" s="3">
        <v>112243.1</v>
      </c>
      <c r="AB9" s="3">
        <v>122578.2</v>
      </c>
      <c r="AD9" s="3">
        <v>448086.3</v>
      </c>
      <c r="AE9" s="3">
        <v>253373.3</v>
      </c>
      <c r="AF9" s="3">
        <v>40990.1</v>
      </c>
      <c r="AG9" s="3">
        <v>44343.3</v>
      </c>
    </row>
    <row r="10" spans="1:33">
      <c r="A10" s="1" t="s">
        <v>33</v>
      </c>
      <c r="B10" s="3">
        <v>467345.6</v>
      </c>
      <c r="C10" s="3">
        <v>269735.90000000002</v>
      </c>
      <c r="D10" s="3">
        <v>265070</v>
      </c>
      <c r="E10" s="3">
        <v>227343.8</v>
      </c>
      <c r="F10" s="3">
        <v>26296.1</v>
      </c>
      <c r="G10" s="3">
        <v>61340.4</v>
      </c>
      <c r="H10" s="3">
        <v>2295.6</v>
      </c>
      <c r="I10" s="3">
        <v>75044.600000000006</v>
      </c>
      <c r="J10" s="3">
        <v>41993.4</v>
      </c>
      <c r="K10" s="1">
        <v>-10.9</v>
      </c>
      <c r="L10" s="3">
        <v>-7087.2</v>
      </c>
      <c r="M10" s="3">
        <v>43772.800000000003</v>
      </c>
      <c r="N10" s="3">
        <v>50860.1</v>
      </c>
      <c r="O10" s="3">
        <v>-2262.3000000000002</v>
      </c>
      <c r="Q10" s="3">
        <v>9387.6</v>
      </c>
      <c r="R10" s="3">
        <v>476733.2</v>
      </c>
      <c r="S10" s="3">
        <v>5400</v>
      </c>
      <c r="T10" s="3">
        <v>12279</v>
      </c>
      <c r="U10" s="3">
        <v>6879</v>
      </c>
      <c r="V10" s="3">
        <v>482133.2</v>
      </c>
      <c r="X10" s="3">
        <v>476169.8</v>
      </c>
      <c r="Y10" s="3">
        <v>359452.5</v>
      </c>
      <c r="Z10" s="3">
        <v>116763.7</v>
      </c>
      <c r="AB10" s="3">
        <v>128184.3</v>
      </c>
      <c r="AD10" s="3">
        <v>459585.9</v>
      </c>
      <c r="AE10" s="3">
        <v>259260.5</v>
      </c>
      <c r="AF10" s="3">
        <v>43398.400000000001</v>
      </c>
      <c r="AG10" s="3">
        <v>50774</v>
      </c>
    </row>
    <row r="11" spans="1:33">
      <c r="A11" s="1" t="s">
        <v>34</v>
      </c>
      <c r="B11" s="3">
        <v>474802.7</v>
      </c>
      <c r="C11" s="3">
        <v>272115.5</v>
      </c>
      <c r="D11" s="3">
        <v>267530.2</v>
      </c>
      <c r="E11" s="3">
        <v>228998.8</v>
      </c>
      <c r="F11" s="3">
        <v>23094.7</v>
      </c>
      <c r="G11" s="3">
        <v>66778.600000000006</v>
      </c>
      <c r="H11" s="3">
        <v>2617.9</v>
      </c>
      <c r="I11" s="3">
        <v>75618.8</v>
      </c>
      <c r="J11" s="3">
        <v>38875.300000000003</v>
      </c>
      <c r="K11" s="1">
        <v>-96.6</v>
      </c>
      <c r="L11" s="3">
        <v>-2865.8</v>
      </c>
      <c r="M11" s="3">
        <v>48623.5</v>
      </c>
      <c r="N11" s="3">
        <v>51489.4</v>
      </c>
      <c r="O11" s="3">
        <v>-1335.6</v>
      </c>
      <c r="Q11" s="3">
        <v>8151.8</v>
      </c>
      <c r="R11" s="3">
        <v>482954.5</v>
      </c>
      <c r="S11" s="3">
        <v>6503.8</v>
      </c>
      <c r="T11" s="3">
        <v>13508.7</v>
      </c>
      <c r="U11" s="3">
        <v>7005</v>
      </c>
      <c r="V11" s="3">
        <v>489458.2</v>
      </c>
      <c r="X11" s="3">
        <v>479210.9</v>
      </c>
      <c r="Y11" s="3">
        <v>365047.6</v>
      </c>
      <c r="Z11" s="3">
        <v>114158.7</v>
      </c>
      <c r="AB11" s="3">
        <v>128008.1</v>
      </c>
      <c r="AD11" s="3">
        <v>466730.9</v>
      </c>
      <c r="AE11" s="3">
        <v>261338.8</v>
      </c>
      <c r="AF11" s="3">
        <v>48217.3</v>
      </c>
      <c r="AG11" s="3">
        <v>51399.6</v>
      </c>
    </row>
    <row r="12" spans="1:33">
      <c r="A12" s="1" t="s">
        <v>35</v>
      </c>
      <c r="B12" s="3">
        <v>465291.7</v>
      </c>
      <c r="C12" s="3">
        <v>270060.79999999999</v>
      </c>
      <c r="D12" s="3">
        <v>264960.2</v>
      </c>
      <c r="E12" s="3">
        <v>225757.9</v>
      </c>
      <c r="F12" s="3">
        <v>19850</v>
      </c>
      <c r="G12" s="3">
        <v>62936.5</v>
      </c>
      <c r="H12" s="3">
        <v>1623.1</v>
      </c>
      <c r="I12" s="3">
        <v>76555.7</v>
      </c>
      <c r="J12" s="3">
        <v>36987.300000000003</v>
      </c>
      <c r="K12" s="1">
        <v>-134.6</v>
      </c>
      <c r="L12" s="1">
        <v>-749.6</v>
      </c>
      <c r="M12" s="3">
        <v>47299.7</v>
      </c>
      <c r="N12" s="3">
        <v>48049.3</v>
      </c>
      <c r="O12" s="3">
        <v>-1837.6</v>
      </c>
      <c r="Q12" s="3">
        <v>9802.2000000000007</v>
      </c>
      <c r="R12" s="3">
        <v>475093.9</v>
      </c>
      <c r="S12" s="3">
        <v>6479.4</v>
      </c>
      <c r="T12" s="3">
        <v>13201.8</v>
      </c>
      <c r="U12" s="3">
        <v>6722.4</v>
      </c>
      <c r="V12" s="3">
        <v>481573.3</v>
      </c>
      <c r="X12" s="3">
        <v>467798.5</v>
      </c>
      <c r="Y12" s="3">
        <v>354637</v>
      </c>
      <c r="Z12" s="3">
        <v>113177.2</v>
      </c>
      <c r="AB12" s="3">
        <v>119188</v>
      </c>
      <c r="AD12" s="3">
        <v>456932.5</v>
      </c>
      <c r="AE12" s="3">
        <v>258371.8</v>
      </c>
      <c r="AF12" s="3">
        <v>46909.9</v>
      </c>
      <c r="AG12" s="3">
        <v>47957.7</v>
      </c>
    </row>
    <row r="13" spans="1:33">
      <c r="A13" s="1" t="s">
        <v>36</v>
      </c>
      <c r="B13" s="3">
        <v>464364.2</v>
      </c>
      <c r="C13" s="3">
        <v>273255.59999999998</v>
      </c>
      <c r="D13" s="3">
        <v>267710.40000000002</v>
      </c>
      <c r="E13" s="3">
        <v>227630.8</v>
      </c>
      <c r="F13" s="3">
        <v>19858.400000000001</v>
      </c>
      <c r="G13" s="3">
        <v>60751.9</v>
      </c>
      <c r="H13" s="3">
        <v>-3649.6</v>
      </c>
      <c r="I13" s="3">
        <v>79360.399999999994</v>
      </c>
      <c r="J13" s="3">
        <v>38571.699999999997</v>
      </c>
      <c r="K13" s="1">
        <v>-194.7</v>
      </c>
      <c r="L13" s="3">
        <v>-1486.2</v>
      </c>
      <c r="M13" s="3">
        <v>48151.7</v>
      </c>
      <c r="N13" s="3">
        <v>49638</v>
      </c>
      <c r="O13" s="3">
        <v>-2103.1</v>
      </c>
      <c r="Q13" s="3">
        <v>9773.2999999999993</v>
      </c>
      <c r="R13" s="3">
        <v>474137.5</v>
      </c>
      <c r="S13" s="3">
        <v>6006.8</v>
      </c>
      <c r="T13" s="3">
        <v>10810.9</v>
      </c>
      <c r="U13" s="3">
        <v>4804</v>
      </c>
      <c r="V13" s="3">
        <v>480144.3</v>
      </c>
      <c r="X13" s="3">
        <v>467327.1</v>
      </c>
      <c r="Y13" s="3">
        <v>349884.6</v>
      </c>
      <c r="Z13" s="3">
        <v>117517</v>
      </c>
      <c r="AB13" s="3">
        <v>118422.39999999999</v>
      </c>
      <c r="AD13" s="3">
        <v>455795.7</v>
      </c>
      <c r="AE13" s="3">
        <v>260759.8</v>
      </c>
      <c r="AF13" s="3">
        <v>47795.6</v>
      </c>
      <c r="AG13" s="3">
        <v>49564</v>
      </c>
    </row>
    <row r="14" spans="1:33">
      <c r="A14" s="1" t="s">
        <v>37</v>
      </c>
      <c r="B14" s="3">
        <v>474847.2</v>
      </c>
      <c r="C14" s="3">
        <v>274364.7</v>
      </c>
      <c r="D14" s="3">
        <v>269225.40000000002</v>
      </c>
      <c r="E14" s="3">
        <v>228141.4</v>
      </c>
      <c r="F14" s="3">
        <v>20024.599999999999</v>
      </c>
      <c r="G14" s="3">
        <v>64673.8</v>
      </c>
      <c r="H14" s="1">
        <v>-430.5</v>
      </c>
      <c r="I14" s="3">
        <v>82990.8</v>
      </c>
      <c r="J14" s="3">
        <v>34958.5</v>
      </c>
      <c r="K14" s="1">
        <v>22.6</v>
      </c>
      <c r="L14" s="1">
        <v>-735.9</v>
      </c>
      <c r="M14" s="3">
        <v>54195.8</v>
      </c>
      <c r="N14" s="3">
        <v>54931.7</v>
      </c>
      <c r="O14" s="3">
        <v>-1021.3</v>
      </c>
      <c r="Q14" s="3">
        <v>8522.2999999999993</v>
      </c>
      <c r="R14" s="3">
        <v>483369.5</v>
      </c>
      <c r="S14" s="3">
        <v>6149.6</v>
      </c>
      <c r="T14" s="3">
        <v>11035.7</v>
      </c>
      <c r="U14" s="3">
        <v>4886.1000000000004</v>
      </c>
      <c r="V14" s="3">
        <v>489519.1</v>
      </c>
      <c r="X14" s="3">
        <v>476329</v>
      </c>
      <c r="Y14" s="3">
        <v>358635.3</v>
      </c>
      <c r="Z14" s="3">
        <v>117726</v>
      </c>
      <c r="AB14" s="3">
        <v>119223.2</v>
      </c>
      <c r="AD14" s="3">
        <v>465908.7</v>
      </c>
      <c r="AE14" s="3">
        <v>262187</v>
      </c>
      <c r="AF14" s="3">
        <v>53867.7</v>
      </c>
      <c r="AG14" s="3">
        <v>54886.1</v>
      </c>
    </row>
    <row r="15" spans="1:33">
      <c r="A15" s="1" t="s">
        <v>38</v>
      </c>
      <c r="B15" s="3">
        <v>476535.1</v>
      </c>
      <c r="C15" s="3">
        <v>278745.3</v>
      </c>
      <c r="D15" s="3">
        <v>273514.09999999998</v>
      </c>
      <c r="E15" s="3">
        <v>231437.5</v>
      </c>
      <c r="F15" s="3">
        <v>19023.099999999999</v>
      </c>
      <c r="G15" s="3">
        <v>64404.2</v>
      </c>
      <c r="H15" s="1">
        <v>239.1</v>
      </c>
      <c r="I15" s="3">
        <v>86457</v>
      </c>
      <c r="J15" s="3">
        <v>33613</v>
      </c>
      <c r="K15" s="1">
        <v>-151.9</v>
      </c>
      <c r="L15" s="3">
        <v>-4989</v>
      </c>
      <c r="M15" s="3">
        <v>50427.8</v>
      </c>
      <c r="N15" s="3">
        <v>55416.800000000003</v>
      </c>
      <c r="O15" s="1">
        <v>-805.6</v>
      </c>
      <c r="Q15" s="3">
        <v>8337.7999999999993</v>
      </c>
      <c r="R15" s="3">
        <v>484872.9</v>
      </c>
      <c r="S15" s="3">
        <v>8060.2</v>
      </c>
      <c r="T15" s="3">
        <v>13277.4</v>
      </c>
      <c r="U15" s="3">
        <v>5217.2</v>
      </c>
      <c r="V15" s="3">
        <v>492933.1</v>
      </c>
      <c r="X15" s="3">
        <v>482104.2</v>
      </c>
      <c r="Y15" s="3">
        <v>362415.8</v>
      </c>
      <c r="Z15" s="3">
        <v>119732.5</v>
      </c>
      <c r="AB15" s="3">
        <v>116715.8</v>
      </c>
      <c r="AD15" s="3">
        <v>466952.3</v>
      </c>
      <c r="AE15" s="3">
        <v>267058.90000000002</v>
      </c>
      <c r="AF15" s="3">
        <v>50110.7</v>
      </c>
      <c r="AG15" s="3">
        <v>55356.3</v>
      </c>
    </row>
    <row r="16" spans="1:33">
      <c r="A16" s="1" t="s">
        <v>39</v>
      </c>
      <c r="B16" s="3">
        <v>477914.9</v>
      </c>
      <c r="C16" s="3">
        <v>282074.3</v>
      </c>
      <c r="D16" s="3">
        <v>276838.2</v>
      </c>
      <c r="E16" s="3">
        <v>233835.4</v>
      </c>
      <c r="F16" s="3">
        <v>18370.5</v>
      </c>
      <c r="G16" s="3">
        <v>61058.7</v>
      </c>
      <c r="H16" s="3">
        <v>-1998.2</v>
      </c>
      <c r="I16" s="3">
        <v>88704.4</v>
      </c>
      <c r="J16" s="3">
        <v>31889.5</v>
      </c>
      <c r="K16" s="1">
        <v>-113.6</v>
      </c>
      <c r="L16" s="3">
        <v>-1199.4000000000001</v>
      </c>
      <c r="M16" s="3">
        <v>54409.1</v>
      </c>
      <c r="N16" s="3">
        <v>55608.5</v>
      </c>
      <c r="O16" s="1">
        <v>-871.4</v>
      </c>
      <c r="Q16" s="3">
        <v>8170</v>
      </c>
      <c r="R16" s="3">
        <v>486084.9</v>
      </c>
      <c r="S16" s="3">
        <v>7846.5</v>
      </c>
      <c r="T16" s="3">
        <v>12449.1</v>
      </c>
      <c r="U16" s="3">
        <v>4602.6000000000004</v>
      </c>
      <c r="V16" s="3">
        <v>493931.4</v>
      </c>
      <c r="X16" s="3">
        <v>479671.9</v>
      </c>
      <c r="Y16" s="3">
        <v>359398.9</v>
      </c>
      <c r="Z16" s="3">
        <v>120333.5</v>
      </c>
      <c r="AB16" s="3">
        <v>110994</v>
      </c>
      <c r="AD16" s="3">
        <v>467787.4</v>
      </c>
      <c r="AE16" s="3">
        <v>270469.7</v>
      </c>
      <c r="AF16" s="3">
        <v>54065</v>
      </c>
      <c r="AG16" s="3">
        <v>55710.2</v>
      </c>
    </row>
    <row r="17" spans="1:33">
      <c r="A17" s="1" t="s">
        <v>40</v>
      </c>
      <c r="B17" s="3">
        <v>485968.3</v>
      </c>
      <c r="C17" s="3">
        <v>283473.7</v>
      </c>
      <c r="D17" s="3">
        <v>277941</v>
      </c>
      <c r="E17" s="3">
        <v>234030.5</v>
      </c>
      <c r="F17" s="3">
        <v>18128.599999999999</v>
      </c>
      <c r="G17" s="3">
        <v>64065.8</v>
      </c>
      <c r="H17" s="1">
        <v>-297.39999999999998</v>
      </c>
      <c r="I17" s="3">
        <v>90368.6</v>
      </c>
      <c r="J17" s="3">
        <v>29131.3</v>
      </c>
      <c r="K17" s="1">
        <v>-175.7</v>
      </c>
      <c r="L17" s="3">
        <v>1762.4</v>
      </c>
      <c r="M17" s="3">
        <v>59567.4</v>
      </c>
      <c r="N17" s="3">
        <v>57805</v>
      </c>
      <c r="O17" s="1">
        <v>-489.2</v>
      </c>
      <c r="Q17" s="3">
        <v>7051.9</v>
      </c>
      <c r="R17" s="3">
        <v>493020.2</v>
      </c>
      <c r="S17" s="3">
        <v>8182.2</v>
      </c>
      <c r="T17" s="3">
        <v>12287</v>
      </c>
      <c r="U17" s="3">
        <v>4104.8</v>
      </c>
      <c r="V17" s="3">
        <v>501202.3</v>
      </c>
      <c r="X17" s="3">
        <v>484581.1</v>
      </c>
      <c r="Y17" s="3">
        <v>365337</v>
      </c>
      <c r="Z17" s="3">
        <v>119288.1</v>
      </c>
      <c r="AB17" s="3">
        <v>111190.8</v>
      </c>
      <c r="AD17" s="3">
        <v>475871</v>
      </c>
      <c r="AE17" s="3">
        <v>271518.7</v>
      </c>
      <c r="AF17" s="3">
        <v>59229.599999999999</v>
      </c>
      <c r="AG17" s="3">
        <v>57748.7</v>
      </c>
    </row>
    <row r="18" spans="1:33">
      <c r="A18" s="1" t="s">
        <v>41</v>
      </c>
      <c r="B18" s="3">
        <v>497440.7</v>
      </c>
      <c r="C18" s="3">
        <v>286741.8</v>
      </c>
      <c r="D18" s="3">
        <v>281095.2</v>
      </c>
      <c r="E18" s="3">
        <v>236304.7</v>
      </c>
      <c r="F18" s="3">
        <v>18441.599999999999</v>
      </c>
      <c r="G18" s="3">
        <v>66291.8</v>
      </c>
      <c r="H18" s="3">
        <v>2023</v>
      </c>
      <c r="I18" s="3">
        <v>91744.2</v>
      </c>
      <c r="J18" s="3">
        <v>26951.8</v>
      </c>
      <c r="K18" s="1">
        <v>-123.1</v>
      </c>
      <c r="L18" s="3">
        <v>5490.4</v>
      </c>
      <c r="M18" s="3">
        <v>67888.399999999994</v>
      </c>
      <c r="N18" s="3">
        <v>62398.1</v>
      </c>
      <c r="O18" s="1">
        <v>-120.9</v>
      </c>
      <c r="Q18" s="3">
        <v>4944.7</v>
      </c>
      <c r="R18" s="3">
        <v>502385.4</v>
      </c>
      <c r="S18" s="3">
        <v>9373.2000000000007</v>
      </c>
      <c r="T18" s="3">
        <v>13884.3</v>
      </c>
      <c r="U18" s="3">
        <v>4511.1000000000004</v>
      </c>
      <c r="V18" s="3">
        <v>511758.6</v>
      </c>
      <c r="X18" s="3">
        <v>492042</v>
      </c>
      <c r="Y18" s="3">
        <v>373486.3</v>
      </c>
      <c r="Z18" s="3">
        <v>118575.9</v>
      </c>
      <c r="AB18" s="3">
        <v>111630</v>
      </c>
      <c r="AD18" s="3">
        <v>487545.2</v>
      </c>
      <c r="AE18" s="3">
        <v>274814.5</v>
      </c>
      <c r="AF18" s="3">
        <v>67635.100000000006</v>
      </c>
      <c r="AG18" s="3">
        <v>62324.3</v>
      </c>
    </row>
    <row r="19" spans="1:33">
      <c r="A19" s="1" t="s">
        <v>42</v>
      </c>
      <c r="B19" s="3">
        <v>503921</v>
      </c>
      <c r="C19" s="3">
        <v>291132.59999999998</v>
      </c>
      <c r="D19" s="3">
        <v>285345.3</v>
      </c>
      <c r="E19" s="3">
        <v>239701.9</v>
      </c>
      <c r="F19" s="3">
        <v>18278.3</v>
      </c>
      <c r="G19" s="3">
        <v>70069.100000000006</v>
      </c>
      <c r="H19" s="1">
        <v>622.4</v>
      </c>
      <c r="I19" s="3">
        <v>92468.1</v>
      </c>
      <c r="J19" s="3">
        <v>24226.5</v>
      </c>
      <c r="K19" s="1">
        <v>30.4</v>
      </c>
      <c r="L19" s="3">
        <v>7093.7</v>
      </c>
      <c r="M19" s="3">
        <v>72121.899999999994</v>
      </c>
      <c r="N19" s="3">
        <v>65028.3</v>
      </c>
      <c r="O19" s="1">
        <v>0</v>
      </c>
      <c r="Q19" s="1">
        <v>19.2</v>
      </c>
      <c r="R19" s="3">
        <v>503940.3</v>
      </c>
      <c r="S19" s="3">
        <v>11774.9</v>
      </c>
      <c r="T19" s="3">
        <v>17539.5</v>
      </c>
      <c r="U19" s="3">
        <v>5764.5</v>
      </c>
      <c r="V19" s="3">
        <v>515715.2</v>
      </c>
      <c r="X19" s="3">
        <v>496827.4</v>
      </c>
      <c r="Y19" s="3">
        <v>380102.40000000002</v>
      </c>
      <c r="Z19" s="3">
        <v>116724.9</v>
      </c>
      <c r="AB19" s="3">
        <v>112573.9</v>
      </c>
      <c r="AD19" s="3">
        <v>493502.6</v>
      </c>
      <c r="AE19" s="3">
        <v>278536.8</v>
      </c>
      <c r="AF19" s="3">
        <v>71912.7</v>
      </c>
      <c r="AG19" s="3">
        <v>64956.7</v>
      </c>
    </row>
    <row r="20" spans="1:33">
      <c r="A20" s="1" t="s">
        <v>43</v>
      </c>
      <c r="B20" s="3">
        <v>512451.9</v>
      </c>
      <c r="C20" s="3">
        <v>294344.09999999998</v>
      </c>
      <c r="D20" s="3">
        <v>288372.59999999998</v>
      </c>
      <c r="E20" s="3">
        <v>241840.5</v>
      </c>
      <c r="F20" s="3">
        <v>18382.3</v>
      </c>
      <c r="G20" s="3">
        <v>72887.7</v>
      </c>
      <c r="H20" s="1">
        <v>2.2999999999999998</v>
      </c>
      <c r="I20" s="3">
        <v>92493.4</v>
      </c>
      <c r="J20" s="3">
        <v>23002.400000000001</v>
      </c>
      <c r="K20" s="1">
        <v>28.2</v>
      </c>
      <c r="L20" s="3">
        <v>11311.6</v>
      </c>
      <c r="M20" s="3">
        <v>79286.600000000006</v>
      </c>
      <c r="N20" s="3">
        <v>67974.899999999994</v>
      </c>
      <c r="O20" s="1">
        <v>0</v>
      </c>
      <c r="Q20" s="3">
        <v>-5367</v>
      </c>
      <c r="R20" s="3">
        <v>507084.9</v>
      </c>
      <c r="S20" s="3">
        <v>14533.9</v>
      </c>
      <c r="T20" s="3">
        <v>21806.400000000001</v>
      </c>
      <c r="U20" s="3">
        <v>7272.5</v>
      </c>
      <c r="V20" s="3">
        <v>521618.8</v>
      </c>
      <c r="X20" s="3">
        <v>501140.3</v>
      </c>
      <c r="Y20" s="3">
        <v>385616.4</v>
      </c>
      <c r="Z20" s="3">
        <v>115523.9</v>
      </c>
      <c r="AB20" s="3">
        <v>114272.3</v>
      </c>
      <c r="AD20" s="3">
        <v>501972</v>
      </c>
      <c r="AE20" s="3">
        <v>281459.3</v>
      </c>
      <c r="AF20" s="3">
        <v>79088.5</v>
      </c>
      <c r="AG20" s="3">
        <v>67901.2</v>
      </c>
    </row>
    <row r="21" spans="1:33">
      <c r="A21" s="1" t="s">
        <v>95</v>
      </c>
      <c r="B21" s="3">
        <v>523685.8</v>
      </c>
      <c r="C21" s="3">
        <v>297063.3</v>
      </c>
      <c r="D21" s="3">
        <v>291280.3</v>
      </c>
      <c r="E21" s="3">
        <v>243907.9</v>
      </c>
      <c r="F21" s="3">
        <v>16573.7</v>
      </c>
      <c r="G21" s="3">
        <v>76477.5</v>
      </c>
      <c r="H21" s="3">
        <v>1624.6</v>
      </c>
      <c r="I21" s="3">
        <v>93521.4</v>
      </c>
      <c r="J21" s="3">
        <v>21635</v>
      </c>
      <c r="K21" s="1">
        <v>1.9</v>
      </c>
      <c r="L21" s="3">
        <v>16629.900000000001</v>
      </c>
      <c r="M21" s="3">
        <v>86184</v>
      </c>
      <c r="N21" s="3">
        <v>69554.100000000006</v>
      </c>
      <c r="O21" s="1">
        <v>158.5</v>
      </c>
      <c r="Q21" s="3">
        <v>-8836.2999999999993</v>
      </c>
      <c r="R21" s="3">
        <v>514849.5</v>
      </c>
      <c r="S21" s="3">
        <v>17475</v>
      </c>
      <c r="T21" s="3">
        <v>26571.9</v>
      </c>
      <c r="U21" s="3">
        <v>9097</v>
      </c>
      <c r="V21" s="3">
        <v>532324.5</v>
      </c>
      <c r="X21" s="3">
        <v>506884.7</v>
      </c>
      <c r="Y21" s="3">
        <v>391757.8</v>
      </c>
      <c r="Z21" s="3">
        <v>115127.1</v>
      </c>
      <c r="AB21" s="3">
        <v>114631.3</v>
      </c>
      <c r="AD21" s="3">
        <v>513743.9</v>
      </c>
      <c r="AE21" s="3">
        <v>284619.40000000002</v>
      </c>
      <c r="AF21" s="3">
        <v>85977.7</v>
      </c>
      <c r="AG21" s="3">
        <v>69451.899999999994</v>
      </c>
    </row>
    <row r="22" spans="1:33">
      <c r="A22" s="1" t="s">
        <v>114</v>
      </c>
      <c r="B22" s="3">
        <v>518230.9</v>
      </c>
      <c r="C22" s="3">
        <v>294312.8</v>
      </c>
      <c r="D22" s="3">
        <v>288701.59999999998</v>
      </c>
      <c r="E22" s="3">
        <v>240613.4</v>
      </c>
      <c r="F22" s="3">
        <v>15476.7</v>
      </c>
      <c r="G22" s="3">
        <v>74507.899999999994</v>
      </c>
      <c r="H22" s="3">
        <v>2739.5</v>
      </c>
      <c r="I22" s="3">
        <v>93403.4</v>
      </c>
      <c r="J22" s="3">
        <v>20032.400000000001</v>
      </c>
      <c r="K22" s="1">
        <v>59.3</v>
      </c>
      <c r="L22" s="3">
        <v>17610.5</v>
      </c>
      <c r="M22" s="3">
        <v>87405.2</v>
      </c>
      <c r="N22" s="3">
        <v>69794.7</v>
      </c>
      <c r="O22" s="1">
        <v>88.5</v>
      </c>
      <c r="Q22" s="3">
        <v>-16803.900000000001</v>
      </c>
      <c r="R22" s="3">
        <v>501427.1</v>
      </c>
      <c r="S22" s="3">
        <v>16865.599999999999</v>
      </c>
      <c r="T22" s="3">
        <v>24973.1</v>
      </c>
      <c r="U22" s="3">
        <v>8107.6</v>
      </c>
      <c r="V22" s="3">
        <v>518292.6</v>
      </c>
      <c r="X22" s="3">
        <v>500504.1</v>
      </c>
      <c r="Y22" s="3">
        <v>387075.3</v>
      </c>
      <c r="Z22" s="3">
        <v>113430.39999999999</v>
      </c>
      <c r="AB22" s="3">
        <v>109923.4</v>
      </c>
      <c r="AD22" s="3">
        <v>508935.2</v>
      </c>
      <c r="AE22" s="3">
        <v>282666.90000000002</v>
      </c>
      <c r="AF22" s="3">
        <v>87163.4</v>
      </c>
      <c r="AG22" s="3">
        <v>69795.899999999994</v>
      </c>
    </row>
    <row r="23" spans="1:33">
      <c r="A23" s="1" t="s">
        <v>115</v>
      </c>
      <c r="B23" s="3">
        <v>489588.4</v>
      </c>
      <c r="C23" s="3">
        <v>292341.7</v>
      </c>
      <c r="D23" s="3">
        <v>286410.59999999998</v>
      </c>
      <c r="E23" s="3">
        <v>237732.5</v>
      </c>
      <c r="F23" s="3">
        <v>12903.6</v>
      </c>
      <c r="G23" s="3">
        <v>63853.599999999999</v>
      </c>
      <c r="H23" s="3">
        <v>-4927.6000000000004</v>
      </c>
      <c r="I23" s="3">
        <v>95524.9</v>
      </c>
      <c r="J23" s="3">
        <v>21435.3</v>
      </c>
      <c r="K23" s="1">
        <v>-36.700000000000003</v>
      </c>
      <c r="L23" s="3">
        <v>7428</v>
      </c>
      <c r="M23" s="3">
        <v>66256.899999999994</v>
      </c>
      <c r="N23" s="3">
        <v>58828.9</v>
      </c>
      <c r="O23" s="3">
        <v>1065.8</v>
      </c>
      <c r="Q23" s="3">
        <v>-5638.3</v>
      </c>
      <c r="R23" s="3">
        <v>483950.1</v>
      </c>
      <c r="S23" s="3">
        <v>13416.6</v>
      </c>
      <c r="T23" s="3">
        <v>19356.2</v>
      </c>
      <c r="U23" s="3">
        <v>5939.6</v>
      </c>
      <c r="V23" s="3">
        <v>497366.7</v>
      </c>
      <c r="X23" s="3">
        <v>480471.5</v>
      </c>
      <c r="Y23" s="3">
        <v>363506</v>
      </c>
      <c r="Z23" s="3">
        <v>116871.7</v>
      </c>
      <c r="AB23" s="3">
        <v>98281.5</v>
      </c>
      <c r="AD23" s="3">
        <v>480335</v>
      </c>
      <c r="AE23" s="3">
        <v>280468.09999999998</v>
      </c>
      <c r="AF23" s="3">
        <v>65954.3</v>
      </c>
      <c r="AG23" s="3">
        <v>58856.4</v>
      </c>
    </row>
    <row r="24" spans="1:33">
      <c r="A24" s="1" t="s">
        <v>136</v>
      </c>
      <c r="B24" s="3">
        <v>512364.2</v>
      </c>
      <c r="C24" s="3">
        <v>300435.59999999998</v>
      </c>
      <c r="D24" s="3">
        <v>294115.40000000002</v>
      </c>
      <c r="E24" s="3">
        <v>244880.8</v>
      </c>
      <c r="F24" s="3">
        <v>12325.5</v>
      </c>
      <c r="G24" s="3">
        <v>64075.3</v>
      </c>
      <c r="H24" s="1">
        <v>-552.1</v>
      </c>
      <c r="I24" s="3">
        <v>97335.1</v>
      </c>
      <c r="J24" s="3">
        <v>21575.1</v>
      </c>
      <c r="K24" s="1">
        <v>-63.7</v>
      </c>
      <c r="L24" s="3">
        <v>17060.7</v>
      </c>
      <c r="M24" s="3">
        <v>82398.899999999994</v>
      </c>
      <c r="N24" s="3">
        <v>65338.2</v>
      </c>
      <c r="O24" s="1">
        <v>172.8</v>
      </c>
      <c r="Q24" s="3">
        <v>-11006.5</v>
      </c>
      <c r="R24" s="3">
        <v>501357.7</v>
      </c>
      <c r="S24" s="3">
        <v>13499.4</v>
      </c>
      <c r="T24" s="3">
        <v>18941.599999999999</v>
      </c>
      <c r="U24" s="3">
        <v>5442.2</v>
      </c>
      <c r="V24" s="3">
        <v>514857.1</v>
      </c>
      <c r="X24" s="3">
        <v>494573.7</v>
      </c>
      <c r="Y24" s="3">
        <v>375726.2</v>
      </c>
      <c r="Z24" s="3">
        <v>118781.6</v>
      </c>
      <c r="AB24" s="3">
        <v>98043.3</v>
      </c>
      <c r="AD24" s="3">
        <v>503479.4</v>
      </c>
      <c r="AE24" s="3">
        <v>288468.5</v>
      </c>
      <c r="AF24" s="3">
        <v>82097.899999999994</v>
      </c>
      <c r="AG24" s="3">
        <v>65368.800000000003</v>
      </c>
    </row>
    <row r="25" spans="1:33">
      <c r="A25" s="1" t="s">
        <v>155</v>
      </c>
      <c r="B25" s="3">
        <v>510044.6</v>
      </c>
      <c r="C25" s="3">
        <v>301219</v>
      </c>
      <c r="D25" s="3">
        <v>294342.90000000002</v>
      </c>
      <c r="E25" s="3">
        <v>244747</v>
      </c>
      <c r="F25" s="3">
        <v>12954.4</v>
      </c>
      <c r="G25" s="3">
        <v>66698.100000000006</v>
      </c>
      <c r="H25" s="3">
        <v>-1812</v>
      </c>
      <c r="I25" s="3">
        <v>98536.7</v>
      </c>
      <c r="J25" s="3">
        <v>19796.900000000001</v>
      </c>
      <c r="K25" s="1">
        <v>9.1999999999999993</v>
      </c>
      <c r="L25" s="3">
        <v>12907.5</v>
      </c>
      <c r="M25" s="3">
        <v>82106.3</v>
      </c>
      <c r="N25" s="3">
        <v>69198.899999999994</v>
      </c>
      <c r="O25" s="1">
        <v>-265.2</v>
      </c>
      <c r="Q25" s="3">
        <v>-17296.099999999999</v>
      </c>
      <c r="R25" s="3">
        <v>492748.5</v>
      </c>
      <c r="S25" s="3">
        <v>15361.5</v>
      </c>
      <c r="T25" s="3">
        <v>21305.599999999999</v>
      </c>
      <c r="U25" s="3">
        <v>5944.1</v>
      </c>
      <c r="V25" s="3">
        <v>508110</v>
      </c>
      <c r="X25" s="3">
        <v>496709.1</v>
      </c>
      <c r="Y25" s="3">
        <v>378481.6</v>
      </c>
      <c r="Z25" s="3">
        <v>118196.5</v>
      </c>
      <c r="AB25" s="3">
        <v>99399.1</v>
      </c>
      <c r="AD25" s="3">
        <v>501935.9</v>
      </c>
      <c r="AE25" s="3">
        <v>289285.90000000002</v>
      </c>
      <c r="AF25" s="3">
        <v>81785.399999999994</v>
      </c>
      <c r="AG25" s="3">
        <v>69231.199999999997</v>
      </c>
    </row>
    <row r="26" spans="1:33">
      <c r="A26" s="1" t="s">
        <v>156</v>
      </c>
      <c r="B26" s="3">
        <v>517439.3</v>
      </c>
      <c r="C26" s="3">
        <v>307295.3</v>
      </c>
      <c r="D26" s="3">
        <v>299875.7</v>
      </c>
      <c r="E26" s="3">
        <v>249701.2</v>
      </c>
      <c r="F26" s="3">
        <v>13325.6</v>
      </c>
      <c r="G26" s="3">
        <v>69167.399999999994</v>
      </c>
      <c r="H26" s="3">
        <v>-1542.3</v>
      </c>
      <c r="I26" s="3">
        <v>100231.7</v>
      </c>
      <c r="J26" s="3">
        <v>20358.5</v>
      </c>
      <c r="K26" s="1">
        <v>4.3</v>
      </c>
      <c r="L26" s="3">
        <v>9102.9</v>
      </c>
      <c r="M26" s="3">
        <v>81987.8</v>
      </c>
      <c r="N26" s="3">
        <v>72885</v>
      </c>
      <c r="O26" s="1">
        <v>-503.9</v>
      </c>
      <c r="Q26" s="3">
        <v>-18867.400000000001</v>
      </c>
      <c r="R26" s="3">
        <v>498572</v>
      </c>
      <c r="S26" s="3">
        <v>15857.1</v>
      </c>
      <c r="T26" s="3">
        <v>22324</v>
      </c>
      <c r="U26" s="3">
        <v>6466.9</v>
      </c>
      <c r="V26" s="3">
        <v>514429</v>
      </c>
      <c r="X26" s="3">
        <v>508157.3</v>
      </c>
      <c r="Y26" s="3">
        <v>387689.3</v>
      </c>
      <c r="Z26" s="3">
        <v>120455.1</v>
      </c>
      <c r="AB26" s="3">
        <v>102782.1</v>
      </c>
      <c r="AD26" s="3">
        <v>509490.1</v>
      </c>
      <c r="AE26" s="3">
        <v>294988.3</v>
      </c>
      <c r="AF26" s="3">
        <v>81626.5</v>
      </c>
      <c r="AG26" s="3">
        <v>72919</v>
      </c>
    </row>
    <row r="27" spans="1:33">
      <c r="A27" s="1" t="s">
        <v>169</v>
      </c>
      <c r="B27" s="1">
        <v>525336.6</v>
      </c>
      <c r="C27" s="1">
        <v>313500.5</v>
      </c>
      <c r="D27" s="1">
        <v>305787.09999999998</v>
      </c>
      <c r="E27" s="1">
        <v>254941.7</v>
      </c>
      <c r="F27" s="1">
        <v>14508.2</v>
      </c>
      <c r="G27" s="1">
        <v>68120</v>
      </c>
      <c r="H27" s="1">
        <v>-3037.9</v>
      </c>
      <c r="I27" s="1">
        <v>102199.8</v>
      </c>
      <c r="J27" s="1">
        <v>22677.5</v>
      </c>
      <c r="K27" s="1">
        <v>-31.5</v>
      </c>
      <c r="L27" s="1">
        <v>7964.8</v>
      </c>
      <c r="M27" s="1">
        <v>83350.8</v>
      </c>
      <c r="N27" s="1">
        <v>75386</v>
      </c>
      <c r="O27" s="1">
        <v>-564.70000000000005</v>
      </c>
      <c r="Q27" s="1">
        <v>-20741.2</v>
      </c>
      <c r="R27" s="1">
        <v>504595.4</v>
      </c>
      <c r="S27" s="1">
        <v>18580.599999999999</v>
      </c>
      <c r="T27" s="1">
        <v>25953.8</v>
      </c>
      <c r="U27" s="1">
        <v>7373.2</v>
      </c>
      <c r="V27" s="1">
        <v>523176</v>
      </c>
      <c r="X27" s="1">
        <v>517399.1</v>
      </c>
      <c r="Y27" s="1">
        <v>392502.5</v>
      </c>
      <c r="Z27" s="1">
        <v>124797</v>
      </c>
      <c r="AB27" s="1">
        <v>105482.1</v>
      </c>
      <c r="AD27" s="1">
        <v>517299.1</v>
      </c>
      <c r="AE27" s="1">
        <v>300822.7</v>
      </c>
      <c r="AF27" s="1">
        <v>82980.2</v>
      </c>
      <c r="AG27" s="1">
        <v>75421.2</v>
      </c>
    </row>
    <row r="28" spans="1:33">
      <c r="A28" s="1" t="s">
        <v>157</v>
      </c>
    </row>
    <row r="29" spans="1:33">
      <c r="A29" s="1" t="s">
        <v>158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workbookViewId="0">
      <selection activeCell="D24" sqref="D24"/>
    </sheetView>
  </sheetViews>
  <sheetFormatPr defaultRowHeight="12"/>
  <cols>
    <col min="1" max="1" width="9" style="1"/>
    <col min="2" max="5" width="9.25" style="1" bestFit="1" customWidth="1"/>
    <col min="6" max="15" width="9.125" style="1" bestFit="1" customWidth="1"/>
    <col min="16" max="16" width="9" style="1"/>
    <col min="17" max="18" width="9.25" style="1" bestFit="1" customWidth="1"/>
    <col min="19" max="21" width="9.125" style="1" bestFit="1" customWidth="1"/>
    <col min="22" max="22" width="9.25" style="1" bestFit="1" customWidth="1"/>
    <col min="23" max="23" width="9" style="1"/>
    <col min="24" max="26" width="9.25" style="1" bestFit="1" customWidth="1"/>
    <col min="27" max="27" width="9" style="1"/>
    <col min="28" max="28" width="9.25" style="1" bestFit="1" customWidth="1"/>
    <col min="29" max="16384" width="9" style="1"/>
  </cols>
  <sheetData>
    <row r="1" spans="1:28">
      <c r="A1" s="1" t="s">
        <v>44</v>
      </c>
      <c r="Q1" s="1" t="s">
        <v>0</v>
      </c>
      <c r="AB1" s="1" t="s">
        <v>45</v>
      </c>
    </row>
    <row r="2" spans="1:28">
      <c r="A2" s="1" t="s">
        <v>46</v>
      </c>
      <c r="Q2" s="1" t="s">
        <v>1</v>
      </c>
      <c r="AB2" s="1" t="s">
        <v>47</v>
      </c>
    </row>
    <row r="3" spans="1:28" ht="24">
      <c r="B3" s="1" t="s">
        <v>2</v>
      </c>
      <c r="C3" s="2" t="s">
        <v>117</v>
      </c>
      <c r="F3" s="1" t="s">
        <v>3</v>
      </c>
      <c r="G3" s="2" t="s">
        <v>118</v>
      </c>
      <c r="H3" s="1" t="s">
        <v>4</v>
      </c>
      <c r="I3" s="2" t="s">
        <v>119</v>
      </c>
      <c r="J3" s="2" t="s">
        <v>120</v>
      </c>
      <c r="K3" s="1" t="s">
        <v>5</v>
      </c>
      <c r="L3" s="1" t="s">
        <v>6</v>
      </c>
      <c r="O3" s="1" t="s">
        <v>48</v>
      </c>
      <c r="Q3" s="1" t="s">
        <v>49</v>
      </c>
      <c r="R3" s="1" t="s">
        <v>50</v>
      </c>
      <c r="S3" s="1" t="s">
        <v>7</v>
      </c>
      <c r="V3" s="1" t="s">
        <v>8</v>
      </c>
      <c r="X3" s="1" t="s">
        <v>9</v>
      </c>
      <c r="Y3" s="1" t="s">
        <v>10</v>
      </c>
      <c r="Z3" s="1" t="s">
        <v>11</v>
      </c>
      <c r="AB3" s="2" t="s">
        <v>121</v>
      </c>
    </row>
    <row r="4" spans="1:28">
      <c r="A4" s="1" t="s">
        <v>12</v>
      </c>
      <c r="D4" s="1" t="s">
        <v>13</v>
      </c>
      <c r="L4" s="1" t="s">
        <v>14</v>
      </c>
      <c r="M4" s="1" t="s">
        <v>15</v>
      </c>
      <c r="N4" s="1" t="s">
        <v>16</v>
      </c>
      <c r="S4" s="1" t="s">
        <v>17</v>
      </c>
      <c r="T4" s="1" t="s">
        <v>18</v>
      </c>
      <c r="U4" s="1" t="s">
        <v>19</v>
      </c>
    </row>
    <row r="5" spans="1:28">
      <c r="E5" s="1" t="s">
        <v>20</v>
      </c>
    </row>
    <row r="6" spans="1:28" ht="48">
      <c r="B6" s="2" t="s">
        <v>122</v>
      </c>
      <c r="C6" s="1" t="s">
        <v>123</v>
      </c>
      <c r="D6" s="1" t="s">
        <v>124</v>
      </c>
      <c r="E6" s="1" t="s">
        <v>125</v>
      </c>
      <c r="F6" s="1" t="s">
        <v>126</v>
      </c>
      <c r="G6" s="2" t="s">
        <v>127</v>
      </c>
      <c r="H6" s="1" t="s">
        <v>128</v>
      </c>
      <c r="I6" s="1" t="s">
        <v>129</v>
      </c>
      <c r="J6" s="1" t="s">
        <v>130</v>
      </c>
      <c r="K6" s="1" t="s">
        <v>131</v>
      </c>
      <c r="L6" s="1" t="s">
        <v>21</v>
      </c>
      <c r="O6" s="1" t="s">
        <v>51</v>
      </c>
      <c r="Q6" s="1" t="s">
        <v>52</v>
      </c>
      <c r="R6" s="1" t="s">
        <v>53</v>
      </c>
      <c r="S6" s="1" t="s">
        <v>22</v>
      </c>
      <c r="V6" s="1" t="s">
        <v>23</v>
      </c>
      <c r="X6" s="1" t="s">
        <v>132</v>
      </c>
      <c r="Y6" s="1" t="s">
        <v>133</v>
      </c>
      <c r="Z6" s="1" t="s">
        <v>134</v>
      </c>
      <c r="AB6" s="1" t="s">
        <v>135</v>
      </c>
    </row>
    <row r="7" spans="1:28">
      <c r="A7" s="1" t="s">
        <v>24</v>
      </c>
      <c r="L7" s="1" t="s">
        <v>25</v>
      </c>
      <c r="M7" s="1" t="s">
        <v>26</v>
      </c>
      <c r="N7" s="1" t="s">
        <v>27</v>
      </c>
      <c r="S7" s="1" t="s">
        <v>28</v>
      </c>
      <c r="T7" s="1" t="s">
        <v>29</v>
      </c>
      <c r="U7" s="1" t="s">
        <v>30</v>
      </c>
    </row>
    <row r="8" spans="1:28">
      <c r="A8" s="1" t="s">
        <v>56</v>
      </c>
      <c r="B8" s="3">
        <v>284375</v>
      </c>
      <c r="C8" s="3">
        <v>167313.1</v>
      </c>
      <c r="D8" s="3">
        <v>164828.4</v>
      </c>
      <c r="E8" s="3">
        <v>139582.20000000001</v>
      </c>
      <c r="F8" s="3">
        <v>18715.7</v>
      </c>
      <c r="G8" s="3">
        <v>35004.400000000001</v>
      </c>
      <c r="H8" s="3">
        <v>1497.2</v>
      </c>
      <c r="I8" s="3">
        <v>43242.7</v>
      </c>
      <c r="J8" s="3">
        <v>25427.9</v>
      </c>
      <c r="K8" s="3">
        <v>-2209.6999999999998</v>
      </c>
      <c r="L8" s="3">
        <v>1726.6</v>
      </c>
      <c r="M8" s="3">
        <v>20273.3</v>
      </c>
      <c r="N8" s="3">
        <v>18546.7</v>
      </c>
      <c r="O8" s="3">
        <v>-6342.9</v>
      </c>
      <c r="Q8" s="3">
        <v>-2981.3</v>
      </c>
      <c r="R8" s="3">
        <v>281393.7</v>
      </c>
      <c r="S8" s="1">
        <v>-58.7</v>
      </c>
      <c r="T8" s="3">
        <v>3092.7</v>
      </c>
      <c r="U8" s="3">
        <v>3151.4</v>
      </c>
      <c r="V8" s="3">
        <v>281335</v>
      </c>
      <c r="X8" s="3">
        <v>287760.40000000002</v>
      </c>
      <c r="Y8" s="3">
        <v>220893.6</v>
      </c>
      <c r="Z8" s="3">
        <v>67325.3</v>
      </c>
      <c r="AB8" s="3">
        <v>77173.8</v>
      </c>
    </row>
    <row r="9" spans="1:28">
      <c r="A9" s="1" t="s">
        <v>57</v>
      </c>
      <c r="B9" s="3">
        <v>296252.90000000002</v>
      </c>
      <c r="C9" s="3">
        <v>170254.3</v>
      </c>
      <c r="D9" s="3">
        <v>167719.1</v>
      </c>
      <c r="E9" s="3">
        <v>141671.70000000001</v>
      </c>
      <c r="F9" s="3">
        <v>18203.8</v>
      </c>
      <c r="G9" s="3">
        <v>36584.300000000003</v>
      </c>
      <c r="H9" s="3">
        <v>1422</v>
      </c>
      <c r="I9" s="3">
        <v>45621.2</v>
      </c>
      <c r="J9" s="3">
        <v>26411.3</v>
      </c>
      <c r="K9" s="3">
        <v>-1787.5</v>
      </c>
      <c r="L9" s="3">
        <v>4030.9</v>
      </c>
      <c r="M9" s="3">
        <v>22973.8</v>
      </c>
      <c r="N9" s="3">
        <v>18942.900000000001</v>
      </c>
      <c r="O9" s="3">
        <v>-4487.3999999999996</v>
      </c>
      <c r="Q9" s="3">
        <v>-2956.7</v>
      </c>
      <c r="R9" s="3">
        <v>293296.2</v>
      </c>
      <c r="S9" s="1">
        <v>-519.4</v>
      </c>
      <c r="T9" s="3">
        <v>4143.7</v>
      </c>
      <c r="U9" s="3">
        <v>4663</v>
      </c>
      <c r="V9" s="3">
        <v>292776.8</v>
      </c>
      <c r="X9" s="3">
        <v>295415.90000000002</v>
      </c>
      <c r="Y9" s="3">
        <v>225021.4</v>
      </c>
      <c r="Z9" s="3">
        <v>70914.399999999994</v>
      </c>
      <c r="AB9" s="3">
        <v>79395.399999999994</v>
      </c>
    </row>
    <row r="10" spans="1:28">
      <c r="A10" s="1" t="s">
        <v>58</v>
      </c>
      <c r="B10" s="3">
        <v>306256.2</v>
      </c>
      <c r="C10" s="3">
        <v>178049.1</v>
      </c>
      <c r="D10" s="3">
        <v>175508</v>
      </c>
      <c r="E10" s="3">
        <v>148499.6</v>
      </c>
      <c r="F10" s="3">
        <v>17987.099999999999</v>
      </c>
      <c r="G10" s="3">
        <v>37333.800000000003</v>
      </c>
      <c r="H10" s="3">
        <v>1401</v>
      </c>
      <c r="I10" s="3">
        <v>47665.4</v>
      </c>
      <c r="J10" s="3">
        <v>25647.9</v>
      </c>
      <c r="K10" s="3">
        <v>-1772.6</v>
      </c>
      <c r="L10" s="3">
        <v>4487.5</v>
      </c>
      <c r="M10" s="3">
        <v>23302.799999999999</v>
      </c>
      <c r="N10" s="3">
        <v>18815.3</v>
      </c>
      <c r="O10" s="3">
        <v>-4542.8999999999996</v>
      </c>
      <c r="Q10" s="3">
        <v>-3475.5</v>
      </c>
      <c r="R10" s="3">
        <v>302780.7</v>
      </c>
      <c r="S10" s="1">
        <v>118.1</v>
      </c>
      <c r="T10" s="3">
        <v>5324.2</v>
      </c>
      <c r="U10" s="3">
        <v>5206.1000000000004</v>
      </c>
      <c r="V10" s="3">
        <v>302898.8</v>
      </c>
      <c r="X10" s="3">
        <v>304571.09999999998</v>
      </c>
      <c r="Y10" s="3">
        <v>233022</v>
      </c>
      <c r="Z10" s="3">
        <v>72042.8</v>
      </c>
      <c r="AB10" s="3">
        <v>79358.7</v>
      </c>
    </row>
    <row r="11" spans="1:28">
      <c r="A11" s="1" t="s">
        <v>59</v>
      </c>
      <c r="B11" s="3">
        <v>315629.90000000002</v>
      </c>
      <c r="C11" s="3">
        <v>183916.2</v>
      </c>
      <c r="D11" s="3">
        <v>181191.3</v>
      </c>
      <c r="E11" s="3">
        <v>153345.9</v>
      </c>
      <c r="F11" s="3">
        <v>17127.599999999999</v>
      </c>
      <c r="G11" s="3">
        <v>37254.9</v>
      </c>
      <c r="H11" s="1">
        <v>771.5</v>
      </c>
      <c r="I11" s="3">
        <v>50371.7</v>
      </c>
      <c r="J11" s="3">
        <v>25332.2</v>
      </c>
      <c r="K11" s="3">
        <v>-1657.9</v>
      </c>
      <c r="L11" s="3">
        <v>6294</v>
      </c>
      <c r="M11" s="3">
        <v>24461.4</v>
      </c>
      <c r="N11" s="3">
        <v>18167.400000000001</v>
      </c>
      <c r="O11" s="3">
        <v>-3780.2</v>
      </c>
      <c r="Q11" s="3">
        <v>-3459.4</v>
      </c>
      <c r="R11" s="3">
        <v>312170.5</v>
      </c>
      <c r="S11" s="1">
        <v>400.2</v>
      </c>
      <c r="T11" s="3">
        <v>4302.5</v>
      </c>
      <c r="U11" s="3">
        <v>3902.2</v>
      </c>
      <c r="V11" s="3">
        <v>312570.8</v>
      </c>
      <c r="X11" s="3">
        <v>310339.40000000002</v>
      </c>
      <c r="Y11" s="3">
        <v>236527.5</v>
      </c>
      <c r="Z11" s="3">
        <v>74358</v>
      </c>
      <c r="AB11" s="3">
        <v>78282.399999999994</v>
      </c>
    </row>
    <row r="12" spans="1:28">
      <c r="A12" s="1" t="s">
        <v>60</v>
      </c>
      <c r="B12" s="3">
        <v>329719.3</v>
      </c>
      <c r="C12" s="3">
        <v>189251.6</v>
      </c>
      <c r="D12" s="3">
        <v>186372.2</v>
      </c>
      <c r="E12" s="3">
        <v>157800.5</v>
      </c>
      <c r="F12" s="3">
        <v>16688.900000000001</v>
      </c>
      <c r="G12" s="3">
        <v>40836.6</v>
      </c>
      <c r="H12" s="3">
        <v>1044</v>
      </c>
      <c r="I12" s="3">
        <v>52075.3</v>
      </c>
      <c r="J12" s="3">
        <v>25105.7</v>
      </c>
      <c r="K12" s="1">
        <v>-877.6</v>
      </c>
      <c r="L12" s="3">
        <v>8127.3</v>
      </c>
      <c r="M12" s="3">
        <v>28208.9</v>
      </c>
      <c r="N12" s="3">
        <v>20081.7</v>
      </c>
      <c r="O12" s="3">
        <v>-2532.5</v>
      </c>
      <c r="Q12" s="3">
        <v>-3386.1</v>
      </c>
      <c r="R12" s="3">
        <v>326333.2</v>
      </c>
      <c r="S12" s="1">
        <v>653.79999999999995</v>
      </c>
      <c r="T12" s="3">
        <v>5098.2</v>
      </c>
      <c r="U12" s="3">
        <v>4444.5</v>
      </c>
      <c r="V12" s="3">
        <v>326986.90000000002</v>
      </c>
      <c r="X12" s="3">
        <v>321792.8</v>
      </c>
      <c r="Y12" s="3">
        <v>246028.1</v>
      </c>
      <c r="Z12" s="3">
        <v>76284.7</v>
      </c>
      <c r="AB12" s="3">
        <v>81661.399999999994</v>
      </c>
    </row>
    <row r="13" spans="1:28">
      <c r="A13" s="1" t="s">
        <v>61</v>
      </c>
      <c r="B13" s="3">
        <v>350601.6</v>
      </c>
      <c r="C13" s="3">
        <v>197044.3</v>
      </c>
      <c r="D13" s="3">
        <v>194021.2</v>
      </c>
      <c r="E13" s="3">
        <v>164626.29999999999</v>
      </c>
      <c r="F13" s="3">
        <v>17153.900000000001</v>
      </c>
      <c r="G13" s="3">
        <v>48132.7</v>
      </c>
      <c r="H13" s="3">
        <v>2829</v>
      </c>
      <c r="I13" s="3">
        <v>52828.2</v>
      </c>
      <c r="J13" s="3">
        <v>23347.4</v>
      </c>
      <c r="K13" s="3">
        <v>-2930</v>
      </c>
      <c r="L13" s="3">
        <v>10149.700000000001</v>
      </c>
      <c r="M13" s="3">
        <v>29691</v>
      </c>
      <c r="N13" s="3">
        <v>19541.400000000001</v>
      </c>
      <c r="O13" s="3">
        <v>2046.4</v>
      </c>
      <c r="Q13" s="3">
        <v>-3401.7</v>
      </c>
      <c r="R13" s="3">
        <v>347199.9</v>
      </c>
      <c r="S13" s="3">
        <v>1308.4000000000001</v>
      </c>
      <c r="T13" s="3">
        <v>5928.9</v>
      </c>
      <c r="U13" s="3">
        <v>4620.5</v>
      </c>
      <c r="V13" s="3">
        <v>348508.3</v>
      </c>
      <c r="X13" s="3">
        <v>339072.8</v>
      </c>
      <c r="Y13" s="3">
        <v>265588.40000000002</v>
      </c>
      <c r="Z13" s="3">
        <v>73622.100000000006</v>
      </c>
      <c r="AB13" s="3">
        <v>88406.6</v>
      </c>
    </row>
    <row r="14" spans="1:28">
      <c r="A14" s="1" t="s">
        <v>62</v>
      </c>
      <c r="B14" s="3">
        <v>360527.4</v>
      </c>
      <c r="C14" s="3">
        <v>204368.6</v>
      </c>
      <c r="D14" s="3">
        <v>201119.8</v>
      </c>
      <c r="E14" s="3">
        <v>170930.1</v>
      </c>
      <c r="F14" s="3">
        <v>18335.400000000001</v>
      </c>
      <c r="G14" s="3">
        <v>50972.7</v>
      </c>
      <c r="H14" s="3">
        <v>1720.6</v>
      </c>
      <c r="I14" s="3">
        <v>54626.9</v>
      </c>
      <c r="J14" s="3">
        <v>24250.400000000001</v>
      </c>
      <c r="K14" s="1">
        <v>-805.3</v>
      </c>
      <c r="L14" s="3">
        <v>7895.4</v>
      </c>
      <c r="M14" s="3">
        <v>28170.799999999999</v>
      </c>
      <c r="N14" s="3">
        <v>20275.400000000001</v>
      </c>
      <c r="O14" s="1">
        <v>-837.3</v>
      </c>
      <c r="Q14" s="3">
        <v>2493.6999999999998</v>
      </c>
      <c r="R14" s="3">
        <v>363021.1</v>
      </c>
      <c r="S14" s="3">
        <v>1266</v>
      </c>
      <c r="T14" s="3">
        <v>5455.3</v>
      </c>
      <c r="U14" s="3">
        <v>4189.3</v>
      </c>
      <c r="V14" s="3">
        <v>364287.1</v>
      </c>
      <c r="X14" s="3">
        <v>352981.3</v>
      </c>
      <c r="Y14" s="3">
        <v>275270.40000000002</v>
      </c>
      <c r="Z14" s="3">
        <v>77923.100000000006</v>
      </c>
      <c r="AB14" s="3">
        <v>93326.8</v>
      </c>
    </row>
    <row r="15" spans="1:28">
      <c r="A15" s="1" t="s">
        <v>63</v>
      </c>
      <c r="B15" s="3">
        <v>375335.8</v>
      </c>
      <c r="C15" s="3">
        <v>213284.7</v>
      </c>
      <c r="D15" s="3">
        <v>209919.7</v>
      </c>
      <c r="E15" s="3">
        <v>178836.9</v>
      </c>
      <c r="F15" s="3">
        <v>22088.6</v>
      </c>
      <c r="G15" s="3">
        <v>53839.4</v>
      </c>
      <c r="H15" s="3">
        <v>1165</v>
      </c>
      <c r="I15" s="3">
        <v>56766.5</v>
      </c>
      <c r="J15" s="3">
        <v>25490.5</v>
      </c>
      <c r="K15" s="3">
        <v>-1301.4000000000001</v>
      </c>
      <c r="L15" s="3">
        <v>6037.9</v>
      </c>
      <c r="M15" s="3">
        <v>28141.7</v>
      </c>
      <c r="N15" s="3">
        <v>22103.8</v>
      </c>
      <c r="O15" s="3">
        <v>-2035.4</v>
      </c>
      <c r="Q15" s="3">
        <v>2546</v>
      </c>
      <c r="R15" s="3">
        <v>377881.8</v>
      </c>
      <c r="S15" s="3">
        <v>2137.4</v>
      </c>
      <c r="T15" s="3">
        <v>7873</v>
      </c>
      <c r="U15" s="3">
        <v>5735.6</v>
      </c>
      <c r="V15" s="3">
        <v>380019.20000000001</v>
      </c>
      <c r="X15" s="3">
        <v>370517.9</v>
      </c>
      <c r="Y15" s="3">
        <v>289780.5</v>
      </c>
      <c r="Z15" s="3">
        <v>80918.8</v>
      </c>
      <c r="AB15" s="3">
        <v>100745.5</v>
      </c>
    </row>
    <row r="16" spans="1:28">
      <c r="A16" s="1" t="s">
        <v>64</v>
      </c>
      <c r="B16" s="3">
        <v>402159.9</v>
      </c>
      <c r="C16" s="3">
        <v>224262.9</v>
      </c>
      <c r="D16" s="3">
        <v>220747.5</v>
      </c>
      <c r="E16" s="3">
        <v>188650.6</v>
      </c>
      <c r="F16" s="3">
        <v>24954.1</v>
      </c>
      <c r="G16" s="3">
        <v>62788.800000000003</v>
      </c>
      <c r="H16" s="3">
        <v>2772.3</v>
      </c>
      <c r="I16" s="3">
        <v>59005.599999999999</v>
      </c>
      <c r="J16" s="3">
        <v>26893.3</v>
      </c>
      <c r="K16" s="3">
        <v>-1041.5</v>
      </c>
      <c r="L16" s="3">
        <v>3797.3</v>
      </c>
      <c r="M16" s="3">
        <v>30026</v>
      </c>
      <c r="N16" s="3">
        <v>26228.7</v>
      </c>
      <c r="O16" s="3">
        <v>-1273.0999999999999</v>
      </c>
      <c r="Q16" s="3">
        <v>3163.6</v>
      </c>
      <c r="R16" s="3">
        <v>405323.5</v>
      </c>
      <c r="S16" s="3">
        <v>2381</v>
      </c>
      <c r="T16" s="3">
        <v>10583.3</v>
      </c>
      <c r="U16" s="3">
        <v>8202.2999999999993</v>
      </c>
      <c r="V16" s="3">
        <v>407704.5</v>
      </c>
      <c r="X16" s="3">
        <v>400353.4</v>
      </c>
      <c r="Y16" s="3">
        <v>315640.2</v>
      </c>
      <c r="Z16" s="3">
        <v>84788.800000000003</v>
      </c>
      <c r="AB16" s="3">
        <v>114159.4</v>
      </c>
    </row>
    <row r="17" spans="1:28">
      <c r="A17" s="1" t="s">
        <v>65</v>
      </c>
      <c r="B17" s="3">
        <v>423756.5</v>
      </c>
      <c r="C17" s="3">
        <v>235098.5</v>
      </c>
      <c r="D17" s="3">
        <v>231404.6</v>
      </c>
      <c r="E17" s="3">
        <v>198273.5</v>
      </c>
      <c r="F17" s="3">
        <v>24662.400000000001</v>
      </c>
      <c r="G17" s="3">
        <v>72931.600000000006</v>
      </c>
      <c r="H17" s="3">
        <v>2766</v>
      </c>
      <c r="I17" s="3">
        <v>60720.9</v>
      </c>
      <c r="J17" s="3">
        <v>26778.7</v>
      </c>
      <c r="K17" s="1">
        <v>-664.7</v>
      </c>
      <c r="L17" s="3">
        <v>1922.5</v>
      </c>
      <c r="M17" s="3">
        <v>32870.800000000003</v>
      </c>
      <c r="N17" s="3">
        <v>30948.3</v>
      </c>
      <c r="O17" s="1">
        <v>-459.3</v>
      </c>
      <c r="Q17" s="3">
        <v>3170.8</v>
      </c>
      <c r="R17" s="3">
        <v>426927.3</v>
      </c>
      <c r="S17" s="3">
        <v>2858.4</v>
      </c>
      <c r="T17" s="3">
        <v>15138.6</v>
      </c>
      <c r="U17" s="3">
        <v>12280.2</v>
      </c>
      <c r="V17" s="3">
        <v>429785.7</v>
      </c>
      <c r="X17" s="3">
        <v>424161.7</v>
      </c>
      <c r="Y17" s="3">
        <v>337442.4</v>
      </c>
      <c r="Z17" s="3">
        <v>86667.8</v>
      </c>
      <c r="AB17" s="3">
        <v>124649</v>
      </c>
    </row>
    <row r="18" spans="1:28">
      <c r="A18" s="1" t="s">
        <v>66</v>
      </c>
      <c r="B18" s="3">
        <v>447369.9</v>
      </c>
      <c r="C18" s="3">
        <v>247308.6</v>
      </c>
      <c r="D18" s="3">
        <v>243437.4</v>
      </c>
      <c r="E18" s="3">
        <v>209203.4</v>
      </c>
      <c r="F18" s="3">
        <v>25673.5</v>
      </c>
      <c r="G18" s="3">
        <v>79862.7</v>
      </c>
      <c r="H18" s="3">
        <v>2206.1999999999998</v>
      </c>
      <c r="I18" s="3">
        <v>62731.5</v>
      </c>
      <c r="J18" s="3">
        <v>28429.9</v>
      </c>
      <c r="K18" s="1">
        <v>-338.6</v>
      </c>
      <c r="L18" s="3">
        <v>1774.9</v>
      </c>
      <c r="M18" s="3">
        <v>35231.800000000003</v>
      </c>
      <c r="N18" s="3">
        <v>33456.9</v>
      </c>
      <c r="O18" s="1">
        <v>-278.8</v>
      </c>
      <c r="Q18" s="3">
        <v>1489.3</v>
      </c>
      <c r="R18" s="3">
        <v>448859.2</v>
      </c>
      <c r="S18" s="3">
        <v>2854.1</v>
      </c>
      <c r="T18" s="3">
        <v>18554.400000000001</v>
      </c>
      <c r="U18" s="3">
        <v>15700.4</v>
      </c>
      <c r="V18" s="3">
        <v>451713.3</v>
      </c>
      <c r="X18" s="3">
        <v>448041.5</v>
      </c>
      <c r="Y18" s="3">
        <v>357315.9</v>
      </c>
      <c r="Z18" s="3">
        <v>90648.6</v>
      </c>
      <c r="AB18" s="3">
        <v>134442.4</v>
      </c>
    </row>
    <row r="19" spans="1:28">
      <c r="A19" s="1" t="s">
        <v>67</v>
      </c>
      <c r="B19" s="3">
        <v>462242</v>
      </c>
      <c r="C19" s="3">
        <v>252716.3</v>
      </c>
      <c r="D19" s="3">
        <v>248601.5</v>
      </c>
      <c r="E19" s="3">
        <v>213486.2</v>
      </c>
      <c r="F19" s="3">
        <v>24321.9</v>
      </c>
      <c r="G19" s="3">
        <v>83599.399999999994</v>
      </c>
      <c r="H19" s="3">
        <v>2822.8</v>
      </c>
      <c r="I19" s="3">
        <v>65277.5</v>
      </c>
      <c r="J19" s="3">
        <v>29171.7</v>
      </c>
      <c r="K19" s="1">
        <v>-438.4</v>
      </c>
      <c r="L19" s="3">
        <v>3992.2</v>
      </c>
      <c r="M19" s="3">
        <v>37076.9</v>
      </c>
      <c r="N19" s="3">
        <v>33084.699999999997</v>
      </c>
      <c r="O19" s="1">
        <v>778.7</v>
      </c>
      <c r="Q19" s="3">
        <v>2195.6999999999998</v>
      </c>
      <c r="R19" s="3">
        <v>464437.7</v>
      </c>
      <c r="S19" s="3">
        <v>3072.5</v>
      </c>
      <c r="T19" s="3">
        <v>19338.099999999999</v>
      </c>
      <c r="U19" s="3">
        <v>16265.6</v>
      </c>
      <c r="V19" s="3">
        <v>467510.2</v>
      </c>
      <c r="X19" s="3">
        <v>460150.5</v>
      </c>
      <c r="Y19" s="3">
        <v>366264.3</v>
      </c>
      <c r="Z19" s="3">
        <v>93817.5</v>
      </c>
      <c r="AB19" s="3">
        <v>137853.6</v>
      </c>
    </row>
    <row r="20" spans="1:28">
      <c r="A20" s="1" t="s">
        <v>68</v>
      </c>
      <c r="B20" s="3">
        <v>466027.9</v>
      </c>
      <c r="C20" s="3">
        <v>258038.39999999999</v>
      </c>
      <c r="D20" s="3">
        <v>253573</v>
      </c>
      <c r="E20" s="3">
        <v>217637.2</v>
      </c>
      <c r="F20" s="3">
        <v>22938.2</v>
      </c>
      <c r="G20" s="3">
        <v>77450.399999999994</v>
      </c>
      <c r="H20" s="3">
        <v>1073.4000000000001</v>
      </c>
      <c r="I20" s="3">
        <v>67023</v>
      </c>
      <c r="J20" s="3">
        <v>33916.699999999997</v>
      </c>
      <c r="K20" s="1">
        <v>-353.7</v>
      </c>
      <c r="L20" s="3">
        <v>5975.8</v>
      </c>
      <c r="M20" s="3">
        <v>38700.800000000003</v>
      </c>
      <c r="N20" s="3">
        <v>32725</v>
      </c>
      <c r="O20" s="1">
        <v>-34.4</v>
      </c>
      <c r="Q20" s="3">
        <v>2855.1</v>
      </c>
      <c r="R20" s="3">
        <v>468883</v>
      </c>
      <c r="S20" s="3">
        <v>3913.8</v>
      </c>
      <c r="T20" s="3">
        <v>18165.7</v>
      </c>
      <c r="U20" s="3">
        <v>14251.8</v>
      </c>
      <c r="V20" s="3">
        <v>472796.8</v>
      </c>
      <c r="X20" s="3">
        <v>461521</v>
      </c>
      <c r="Y20" s="3">
        <v>360927.1</v>
      </c>
      <c r="Z20" s="3">
        <v>100597.5</v>
      </c>
      <c r="AB20" s="3">
        <v>134780.6</v>
      </c>
    </row>
    <row r="21" spans="1:28">
      <c r="A21" s="1" t="s">
        <v>69</v>
      </c>
      <c r="B21" s="3">
        <v>466825.1</v>
      </c>
      <c r="C21" s="3">
        <v>260635.3</v>
      </c>
      <c r="D21" s="3">
        <v>255935</v>
      </c>
      <c r="E21" s="3">
        <v>219186.8</v>
      </c>
      <c r="F21" s="3">
        <v>23286.6</v>
      </c>
      <c r="G21" s="3">
        <v>69988.899999999994</v>
      </c>
      <c r="H21" s="1">
        <v>458.1</v>
      </c>
      <c r="I21" s="3">
        <v>69164.800000000003</v>
      </c>
      <c r="J21" s="3">
        <v>37848.400000000001</v>
      </c>
      <c r="K21" s="1">
        <v>-129.19999999999999</v>
      </c>
      <c r="L21" s="3">
        <v>6536.8</v>
      </c>
      <c r="M21" s="3">
        <v>38841.4</v>
      </c>
      <c r="N21" s="3">
        <v>32304.6</v>
      </c>
      <c r="O21" s="1">
        <v>-964.6</v>
      </c>
      <c r="Q21" s="3">
        <v>3351.5</v>
      </c>
      <c r="R21" s="3">
        <v>470176.6</v>
      </c>
      <c r="S21" s="3">
        <v>4067.4</v>
      </c>
      <c r="T21" s="3">
        <v>16544.400000000001</v>
      </c>
      <c r="U21" s="3">
        <v>12477</v>
      </c>
      <c r="V21" s="3">
        <v>474243.9</v>
      </c>
      <c r="X21" s="3">
        <v>461694.4</v>
      </c>
      <c r="Y21" s="3">
        <v>354734.5</v>
      </c>
      <c r="Z21" s="3">
        <v>106987.5</v>
      </c>
      <c r="AB21" s="3">
        <v>131157.4</v>
      </c>
    </row>
    <row r="22" spans="1:28">
      <c r="A22" s="1" t="s">
        <v>31</v>
      </c>
      <c r="B22" s="3">
        <v>470856.5</v>
      </c>
      <c r="C22" s="3">
        <v>266571.40000000002</v>
      </c>
      <c r="D22" s="3">
        <v>261922.5</v>
      </c>
      <c r="E22" s="3">
        <v>224335.9</v>
      </c>
      <c r="F22" s="3">
        <v>25067.3</v>
      </c>
      <c r="G22" s="3">
        <v>65947</v>
      </c>
      <c r="H22" s="1">
        <v>-522.70000000000005</v>
      </c>
      <c r="I22" s="3">
        <v>71615</v>
      </c>
      <c r="J22" s="3">
        <v>38430.5</v>
      </c>
      <c r="K22" s="1">
        <v>-1.2</v>
      </c>
      <c r="L22" s="3">
        <v>5396.9</v>
      </c>
      <c r="M22" s="3">
        <v>40348.800000000003</v>
      </c>
      <c r="N22" s="3">
        <v>34951.800000000003</v>
      </c>
      <c r="O22" s="3">
        <v>-1647.8</v>
      </c>
      <c r="Q22" s="3">
        <v>4057.1</v>
      </c>
      <c r="R22" s="3">
        <v>474913.5</v>
      </c>
      <c r="S22" s="3">
        <v>3719.7</v>
      </c>
      <c r="T22" s="3">
        <v>16008.7</v>
      </c>
      <c r="U22" s="3">
        <v>12289.1</v>
      </c>
      <c r="V22" s="3">
        <v>478633.2</v>
      </c>
      <c r="X22" s="3">
        <v>466768.3</v>
      </c>
      <c r="Y22" s="3">
        <v>356701.6</v>
      </c>
      <c r="Z22" s="3">
        <v>110108.3</v>
      </c>
      <c r="AB22" s="3">
        <v>129196.6</v>
      </c>
    </row>
    <row r="23" spans="1:28">
      <c r="A23" s="1" t="s">
        <v>32</v>
      </c>
      <c r="B23" s="3">
        <v>479716.4</v>
      </c>
      <c r="C23" s="3">
        <v>271573.59999999998</v>
      </c>
      <c r="D23" s="3">
        <v>266700.3</v>
      </c>
      <c r="E23" s="3">
        <v>228307.4</v>
      </c>
      <c r="F23" s="3">
        <v>23871.4</v>
      </c>
      <c r="G23" s="3">
        <v>67937.100000000006</v>
      </c>
      <c r="H23" s="3">
        <v>2085.6</v>
      </c>
      <c r="I23" s="3">
        <v>74479.199999999997</v>
      </c>
      <c r="J23" s="3">
        <v>38682.1</v>
      </c>
      <c r="K23" s="1">
        <v>-30.6</v>
      </c>
      <c r="L23" s="3">
        <v>2125.4</v>
      </c>
      <c r="M23" s="3">
        <v>42043.199999999997</v>
      </c>
      <c r="N23" s="3">
        <v>39917.800000000003</v>
      </c>
      <c r="O23" s="3">
        <v>-1007.5</v>
      </c>
      <c r="Q23" s="3">
        <v>4722.3</v>
      </c>
      <c r="R23" s="3">
        <v>484438.7</v>
      </c>
      <c r="S23" s="3">
        <v>3765.2</v>
      </c>
      <c r="T23" s="3">
        <v>18331.400000000001</v>
      </c>
      <c r="U23" s="3">
        <v>14566.3</v>
      </c>
      <c r="V23" s="3">
        <v>488203.8</v>
      </c>
      <c r="X23" s="3">
        <v>478684</v>
      </c>
      <c r="Y23" s="3">
        <v>365560.7</v>
      </c>
      <c r="Z23" s="3">
        <v>113168.1</v>
      </c>
      <c r="AB23" s="3">
        <v>130361.1</v>
      </c>
    </row>
    <row r="24" spans="1:28">
      <c r="A24" s="1" t="s">
        <v>33</v>
      </c>
      <c r="B24" s="3">
        <v>492367.9</v>
      </c>
      <c r="C24" s="3">
        <v>278295.59999999998</v>
      </c>
      <c r="D24" s="3">
        <v>273380</v>
      </c>
      <c r="E24" s="3">
        <v>234121.1</v>
      </c>
      <c r="F24" s="3">
        <v>26687.3</v>
      </c>
      <c r="G24" s="3">
        <v>69023.399999999994</v>
      </c>
      <c r="H24" s="3">
        <v>2585.1</v>
      </c>
      <c r="I24" s="3">
        <v>76184.600000000006</v>
      </c>
      <c r="J24" s="3">
        <v>40883.1</v>
      </c>
      <c r="K24" s="1">
        <v>162.69999999999999</v>
      </c>
      <c r="L24" s="1">
        <v>-742.5</v>
      </c>
      <c r="M24" s="3">
        <v>44513.3</v>
      </c>
      <c r="N24" s="3">
        <v>45255.8</v>
      </c>
      <c r="O24" s="1">
        <v>-711.4</v>
      </c>
      <c r="Q24" s="3">
        <v>3098</v>
      </c>
      <c r="R24" s="3">
        <v>495465.8</v>
      </c>
      <c r="S24" s="3">
        <v>5380.9</v>
      </c>
      <c r="T24" s="3">
        <v>12728.5</v>
      </c>
      <c r="U24" s="3">
        <v>7347.6</v>
      </c>
      <c r="V24" s="3">
        <v>500846.7</v>
      </c>
      <c r="X24" s="3">
        <v>493900.2</v>
      </c>
      <c r="Y24" s="3">
        <v>376676.5</v>
      </c>
      <c r="Z24" s="3">
        <v>117271.3</v>
      </c>
      <c r="AB24" s="3">
        <v>136317.70000000001</v>
      </c>
    </row>
    <row r="25" spans="1:28">
      <c r="A25" s="1" t="s">
        <v>34</v>
      </c>
      <c r="B25" s="3">
        <v>500066.4</v>
      </c>
      <c r="C25" s="3">
        <v>280348.3</v>
      </c>
      <c r="D25" s="3">
        <v>275509.90000000002</v>
      </c>
      <c r="E25" s="3">
        <v>235410.8</v>
      </c>
      <c r="F25" s="3">
        <v>23468.7</v>
      </c>
      <c r="G25" s="3">
        <v>74795</v>
      </c>
      <c r="H25" s="3">
        <v>2954.1</v>
      </c>
      <c r="I25" s="3">
        <v>76783.199999999997</v>
      </c>
      <c r="J25" s="3">
        <v>37747.300000000003</v>
      </c>
      <c r="K25" s="1">
        <v>62.2</v>
      </c>
      <c r="L25" s="3">
        <v>3972.4</v>
      </c>
      <c r="M25" s="3">
        <v>49460.1</v>
      </c>
      <c r="N25" s="3">
        <v>45487.6</v>
      </c>
      <c r="O25" s="1">
        <v>-64.8</v>
      </c>
      <c r="Q25" s="3">
        <v>1172.9000000000001</v>
      </c>
      <c r="R25" s="3">
        <v>501239.3</v>
      </c>
      <c r="S25" s="3">
        <v>6586.4</v>
      </c>
      <c r="T25" s="3">
        <v>14042.3</v>
      </c>
      <c r="U25" s="3">
        <v>7456</v>
      </c>
      <c r="V25" s="3">
        <v>507825.7</v>
      </c>
      <c r="X25" s="3">
        <v>496486.40000000002</v>
      </c>
      <c r="Y25" s="3">
        <v>381944.5</v>
      </c>
      <c r="Z25" s="3">
        <v>114603.2</v>
      </c>
      <c r="AB25" s="3">
        <v>135974.70000000001</v>
      </c>
    </row>
    <row r="26" spans="1:28">
      <c r="A26" s="1" t="s">
        <v>35</v>
      </c>
      <c r="B26" s="3">
        <v>489820.7</v>
      </c>
      <c r="C26" s="3">
        <v>277902.90000000002</v>
      </c>
      <c r="D26" s="3">
        <v>272520.40000000002</v>
      </c>
      <c r="E26" s="3">
        <v>231714.4</v>
      </c>
      <c r="F26" s="3">
        <v>20112.2</v>
      </c>
      <c r="G26" s="3">
        <v>69911.7</v>
      </c>
      <c r="H26" s="3">
        <v>1980.6</v>
      </c>
      <c r="I26" s="3">
        <v>78156.600000000006</v>
      </c>
      <c r="J26" s="3">
        <v>36166</v>
      </c>
      <c r="K26" s="1">
        <v>4</v>
      </c>
      <c r="L26" s="3">
        <v>5743.9</v>
      </c>
      <c r="M26" s="3">
        <v>48119.9</v>
      </c>
      <c r="N26" s="3">
        <v>42376</v>
      </c>
      <c r="O26" s="1">
        <v>-157.19999999999999</v>
      </c>
      <c r="Q26" s="3">
        <v>2761.7</v>
      </c>
      <c r="R26" s="3">
        <v>492582.40000000002</v>
      </c>
      <c r="S26" s="3">
        <v>6796.6</v>
      </c>
      <c r="T26" s="3">
        <v>13813.1</v>
      </c>
      <c r="U26" s="3">
        <v>7016.6</v>
      </c>
      <c r="V26" s="3">
        <v>499379</v>
      </c>
      <c r="X26" s="3">
        <v>484327.4</v>
      </c>
      <c r="Y26" s="3">
        <v>370047.5</v>
      </c>
      <c r="Z26" s="3">
        <v>114319</v>
      </c>
      <c r="AB26" s="3">
        <v>126175.8</v>
      </c>
    </row>
    <row r="27" spans="1:28">
      <c r="A27" s="1" t="s">
        <v>36</v>
      </c>
      <c r="B27" s="3">
        <v>489130</v>
      </c>
      <c r="C27" s="3">
        <v>280692.59999999998</v>
      </c>
      <c r="D27" s="3">
        <v>274876.59999999998</v>
      </c>
      <c r="E27" s="3">
        <v>233154.7</v>
      </c>
      <c r="F27" s="3">
        <v>20148</v>
      </c>
      <c r="G27" s="3">
        <v>66877.7</v>
      </c>
      <c r="H27" s="3">
        <v>-3010</v>
      </c>
      <c r="I27" s="3">
        <v>81403.600000000006</v>
      </c>
      <c r="J27" s="3">
        <v>38215.800000000003</v>
      </c>
      <c r="K27" s="1">
        <v>-27.8</v>
      </c>
      <c r="L27" s="3">
        <v>5124.8</v>
      </c>
      <c r="M27" s="3">
        <v>49028.5</v>
      </c>
      <c r="N27" s="3">
        <v>43903.7</v>
      </c>
      <c r="O27" s="1">
        <v>-294.7</v>
      </c>
      <c r="Q27" s="3">
        <v>2640.6</v>
      </c>
      <c r="R27" s="3">
        <v>491770.6</v>
      </c>
      <c r="S27" s="3">
        <v>6322.4</v>
      </c>
      <c r="T27" s="3">
        <v>11329.5</v>
      </c>
      <c r="U27" s="3">
        <v>5007.1000000000004</v>
      </c>
      <c r="V27" s="3">
        <v>498093</v>
      </c>
      <c r="X27" s="3">
        <v>484222.5</v>
      </c>
      <c r="Y27" s="3">
        <v>364647.8</v>
      </c>
      <c r="Z27" s="3">
        <v>119585.5</v>
      </c>
      <c r="AB27" s="3">
        <v>125180.1</v>
      </c>
    </row>
    <row r="28" spans="1:28">
      <c r="A28" s="1" t="s">
        <v>37</v>
      </c>
      <c r="B28" s="3">
        <v>503119.8</v>
      </c>
      <c r="C28" s="3">
        <v>282772.2</v>
      </c>
      <c r="D28" s="3">
        <v>277379.5</v>
      </c>
      <c r="E28" s="3">
        <v>234607</v>
      </c>
      <c r="F28" s="3">
        <v>20321.7</v>
      </c>
      <c r="G28" s="3">
        <v>71900.100000000006</v>
      </c>
      <c r="H28" s="3">
        <v>1153.5999999999999</v>
      </c>
      <c r="I28" s="3">
        <v>84941.7</v>
      </c>
      <c r="J28" s="3">
        <v>34412.300000000003</v>
      </c>
      <c r="K28" s="1">
        <v>302.7</v>
      </c>
      <c r="L28" s="3">
        <v>7315.5</v>
      </c>
      <c r="M28" s="3">
        <v>55255.9</v>
      </c>
      <c r="N28" s="3">
        <v>47940.4</v>
      </c>
      <c r="O28" s="1">
        <v>0</v>
      </c>
      <c r="Q28" s="1">
        <v>3.3</v>
      </c>
      <c r="R28" s="3">
        <v>503123</v>
      </c>
      <c r="S28" s="3">
        <v>6430.5</v>
      </c>
      <c r="T28" s="3">
        <v>11585.8</v>
      </c>
      <c r="U28" s="3">
        <v>5155.3999999999996</v>
      </c>
      <c r="V28" s="3">
        <v>509553.5</v>
      </c>
      <c r="X28" s="3">
        <v>495804.3</v>
      </c>
      <c r="Y28" s="3">
        <v>376147.6</v>
      </c>
      <c r="Z28" s="3">
        <v>119656.7</v>
      </c>
      <c r="AB28" s="3">
        <v>126634.1</v>
      </c>
    </row>
    <row r="29" spans="1:28">
      <c r="A29" s="1" t="s">
        <v>38</v>
      </c>
      <c r="B29" s="3">
        <v>504047.5</v>
      </c>
      <c r="C29" s="3">
        <v>287391.40000000002</v>
      </c>
      <c r="D29" s="3">
        <v>281913.2</v>
      </c>
      <c r="E29" s="3">
        <v>238103.8</v>
      </c>
      <c r="F29" s="3">
        <v>19248.400000000001</v>
      </c>
      <c r="G29" s="3">
        <v>72853.8</v>
      </c>
      <c r="H29" s="1">
        <v>336.2</v>
      </c>
      <c r="I29" s="3">
        <v>87491.5</v>
      </c>
      <c r="J29" s="3">
        <v>33385.599999999999</v>
      </c>
      <c r="K29" s="1">
        <v>154.1</v>
      </c>
      <c r="L29" s="3">
        <v>3186.4</v>
      </c>
      <c r="M29" s="3">
        <v>51426.8</v>
      </c>
      <c r="N29" s="3">
        <v>48240.4</v>
      </c>
      <c r="O29" s="1">
        <v>0</v>
      </c>
      <c r="Q29" s="1">
        <v>-77.400000000000006</v>
      </c>
      <c r="R29" s="3">
        <v>503970.1</v>
      </c>
      <c r="S29" s="3">
        <v>8436.1</v>
      </c>
      <c r="T29" s="3">
        <v>13967.1</v>
      </c>
      <c r="U29" s="3">
        <v>5531</v>
      </c>
      <c r="V29" s="3">
        <v>512406.2</v>
      </c>
      <c r="X29" s="3">
        <v>500861.1</v>
      </c>
      <c r="Y29" s="3">
        <v>379829.8</v>
      </c>
      <c r="Z29" s="3">
        <v>121031.2</v>
      </c>
      <c r="AB29" s="3">
        <v>125487.8</v>
      </c>
    </row>
    <row r="30" spans="1:28">
      <c r="A30" s="1" t="s">
        <v>39</v>
      </c>
      <c r="B30" s="3">
        <v>505369.4</v>
      </c>
      <c r="C30" s="3">
        <v>290543.7</v>
      </c>
      <c r="D30" s="3">
        <v>284753.8</v>
      </c>
      <c r="E30" s="3">
        <v>239974.5</v>
      </c>
      <c r="F30" s="3">
        <v>18478</v>
      </c>
      <c r="G30" s="3">
        <v>69033.600000000006</v>
      </c>
      <c r="H30" s="3">
        <v>-1060.9000000000001</v>
      </c>
      <c r="I30" s="3">
        <v>89585.1</v>
      </c>
      <c r="J30" s="3">
        <v>31792.2</v>
      </c>
      <c r="K30" s="1">
        <v>165</v>
      </c>
      <c r="L30" s="3">
        <v>6606.5</v>
      </c>
      <c r="M30" s="3">
        <v>55290.8</v>
      </c>
      <c r="N30" s="3">
        <v>48684.3</v>
      </c>
      <c r="O30" s="1">
        <v>226.4</v>
      </c>
      <c r="Q30" s="1">
        <v>-277.10000000000002</v>
      </c>
      <c r="R30" s="3">
        <v>505092.3</v>
      </c>
      <c r="S30" s="3">
        <v>8439.7000000000007</v>
      </c>
      <c r="T30" s="3">
        <v>13167.7</v>
      </c>
      <c r="U30" s="3">
        <v>4728</v>
      </c>
      <c r="V30" s="3">
        <v>513532</v>
      </c>
      <c r="X30" s="3">
        <v>498643.9</v>
      </c>
      <c r="Y30" s="3">
        <v>377072.6</v>
      </c>
      <c r="Z30" s="3">
        <v>121564.6</v>
      </c>
      <c r="AB30" s="3">
        <v>119307</v>
      </c>
    </row>
    <row r="31" spans="1:28">
      <c r="A31" s="1" t="s">
        <v>40</v>
      </c>
      <c r="B31" s="3">
        <v>512513</v>
      </c>
      <c r="C31" s="3">
        <v>291731.09999999998</v>
      </c>
      <c r="D31" s="3">
        <v>285569.3</v>
      </c>
      <c r="E31" s="3">
        <v>239835.5</v>
      </c>
      <c r="F31" s="3">
        <v>18294.3</v>
      </c>
      <c r="G31" s="3">
        <v>72073.100000000006</v>
      </c>
      <c r="H31" s="1">
        <v>144.9</v>
      </c>
      <c r="I31" s="3">
        <v>91683.3</v>
      </c>
      <c r="J31" s="3">
        <v>28355.1</v>
      </c>
      <c r="K31" s="1">
        <v>148.5</v>
      </c>
      <c r="L31" s="3">
        <v>9807.2999999999993</v>
      </c>
      <c r="M31" s="3">
        <v>60385.1</v>
      </c>
      <c r="N31" s="3">
        <v>50577.7</v>
      </c>
      <c r="O31" s="1">
        <v>275.3</v>
      </c>
      <c r="Q31" s="3">
        <v>-1726.7</v>
      </c>
      <c r="R31" s="3">
        <v>510786.3</v>
      </c>
      <c r="S31" s="3">
        <v>8902.7999999999993</v>
      </c>
      <c r="T31" s="3">
        <v>13120.5</v>
      </c>
      <c r="U31" s="3">
        <v>4217.7</v>
      </c>
      <c r="V31" s="3">
        <v>519689.1</v>
      </c>
      <c r="X31" s="3">
        <v>502473.4</v>
      </c>
      <c r="Y31" s="3">
        <v>382223.9</v>
      </c>
      <c r="Z31" s="3">
        <v>120266.9</v>
      </c>
      <c r="AB31" s="3">
        <v>118662.6</v>
      </c>
    </row>
    <row r="32" spans="1:28">
      <c r="A32" s="1" t="s">
        <v>41</v>
      </c>
      <c r="B32" s="3">
        <v>526577.69999999995</v>
      </c>
      <c r="C32" s="3">
        <v>296437.8</v>
      </c>
      <c r="D32" s="3">
        <v>289964.90000000002</v>
      </c>
      <c r="E32" s="3">
        <v>243313.5</v>
      </c>
      <c r="F32" s="3">
        <v>18635</v>
      </c>
      <c r="G32" s="3">
        <v>76108.5</v>
      </c>
      <c r="H32" s="3">
        <v>1753.5</v>
      </c>
      <c r="I32" s="3">
        <v>93389.7</v>
      </c>
      <c r="J32" s="3">
        <v>25815.4</v>
      </c>
      <c r="K32" s="1">
        <v>203.1</v>
      </c>
      <c r="L32" s="3">
        <v>14110.8</v>
      </c>
      <c r="M32" s="3">
        <v>68795</v>
      </c>
      <c r="N32" s="3">
        <v>54684.3</v>
      </c>
      <c r="O32" s="1">
        <v>123.9</v>
      </c>
      <c r="Q32" s="3">
        <v>-4433.1000000000004</v>
      </c>
      <c r="R32" s="3">
        <v>522144.7</v>
      </c>
      <c r="S32" s="3">
        <v>10106.6</v>
      </c>
      <c r="T32" s="3">
        <v>14776.1</v>
      </c>
      <c r="U32" s="3">
        <v>4669.5</v>
      </c>
      <c r="V32" s="3">
        <v>532251.30000000005</v>
      </c>
      <c r="X32" s="3">
        <v>512253.6</v>
      </c>
      <c r="Y32" s="3">
        <v>392794.5</v>
      </c>
      <c r="Z32" s="3">
        <v>119494.9</v>
      </c>
      <c r="AB32" s="3">
        <v>120378.8</v>
      </c>
    </row>
    <row r="33" spans="1:28">
      <c r="A33" s="1" t="s">
        <v>42</v>
      </c>
      <c r="B33" s="3">
        <v>536762.19999999995</v>
      </c>
      <c r="C33" s="3">
        <v>300390.3</v>
      </c>
      <c r="D33" s="3">
        <v>293614.59999999998</v>
      </c>
      <c r="E33" s="3">
        <v>246072</v>
      </c>
      <c r="F33" s="3">
        <v>18354.599999999999</v>
      </c>
      <c r="G33" s="3">
        <v>83087.199999999997</v>
      </c>
      <c r="H33" s="3">
        <v>1191.8</v>
      </c>
      <c r="I33" s="3">
        <v>94843.4</v>
      </c>
      <c r="J33" s="3">
        <v>23203.599999999999</v>
      </c>
      <c r="K33" s="1">
        <v>311.5</v>
      </c>
      <c r="L33" s="3">
        <v>15721.1</v>
      </c>
      <c r="M33" s="3">
        <v>73584.3</v>
      </c>
      <c r="N33" s="3">
        <v>57863.199999999997</v>
      </c>
      <c r="O33" s="1">
        <v>-341.3</v>
      </c>
      <c r="Q33" s="3">
        <v>-9024.7999999999993</v>
      </c>
      <c r="R33" s="3">
        <v>527737.4</v>
      </c>
      <c r="S33" s="3">
        <v>12501.9</v>
      </c>
      <c r="T33" s="3">
        <v>18562.099999999999</v>
      </c>
      <c r="U33" s="3">
        <v>6060.2</v>
      </c>
      <c r="V33" s="3">
        <v>540239.30000000005</v>
      </c>
      <c r="X33" s="3">
        <v>520972.2</v>
      </c>
      <c r="Y33" s="3">
        <v>402636</v>
      </c>
      <c r="Z33" s="3">
        <v>118403</v>
      </c>
      <c r="AB33" s="3">
        <v>124157.8</v>
      </c>
    </row>
    <row r="34" spans="1:28">
      <c r="A34" s="1" t="s">
        <v>43</v>
      </c>
      <c r="B34" s="3">
        <v>547709.30000000005</v>
      </c>
      <c r="C34" s="3">
        <v>304965.59999999998</v>
      </c>
      <c r="D34" s="3">
        <v>297973.09999999998</v>
      </c>
      <c r="E34" s="3">
        <v>249502.7</v>
      </c>
      <c r="F34" s="3">
        <v>18454.099999999999</v>
      </c>
      <c r="G34" s="3">
        <v>85013.3</v>
      </c>
      <c r="H34" s="3">
        <v>2091.5</v>
      </c>
      <c r="I34" s="3">
        <v>95203.4</v>
      </c>
      <c r="J34" s="3">
        <v>21880.5</v>
      </c>
      <c r="K34" s="1">
        <v>252</v>
      </c>
      <c r="L34" s="3">
        <v>20392.400000000001</v>
      </c>
      <c r="M34" s="3">
        <v>80699.5</v>
      </c>
      <c r="N34" s="3">
        <v>60307.1</v>
      </c>
      <c r="O34" s="1">
        <v>-543.4</v>
      </c>
      <c r="Q34" s="3">
        <v>-14706.3</v>
      </c>
      <c r="R34" s="3">
        <v>533003</v>
      </c>
      <c r="S34" s="3">
        <v>15221.5</v>
      </c>
      <c r="T34" s="3">
        <v>22923.8</v>
      </c>
      <c r="U34" s="3">
        <v>7702.3</v>
      </c>
      <c r="V34" s="3">
        <v>548224.5</v>
      </c>
      <c r="X34" s="3">
        <v>527314.30000000005</v>
      </c>
      <c r="Y34" s="3">
        <v>410085</v>
      </c>
      <c r="Z34" s="3">
        <v>117337.3</v>
      </c>
      <c r="AB34" s="3">
        <v>124739.3</v>
      </c>
    </row>
    <row r="35" spans="1:28">
      <c r="A35" s="1" t="s">
        <v>95</v>
      </c>
      <c r="B35" s="3">
        <v>560650.80000000005</v>
      </c>
      <c r="C35" s="3">
        <v>309857</v>
      </c>
      <c r="D35" s="3">
        <v>303299.5</v>
      </c>
      <c r="E35" s="3">
        <v>253950.3</v>
      </c>
      <c r="F35" s="3">
        <v>16676.900000000001</v>
      </c>
      <c r="G35" s="3">
        <v>87258.4</v>
      </c>
      <c r="H35" s="3">
        <v>3818.5</v>
      </c>
      <c r="I35" s="3">
        <v>96655.3</v>
      </c>
      <c r="J35" s="3">
        <v>20264.7</v>
      </c>
      <c r="K35" s="1">
        <v>250.1</v>
      </c>
      <c r="L35" s="3">
        <v>26202.1</v>
      </c>
      <c r="M35" s="3">
        <v>87495.5</v>
      </c>
      <c r="N35" s="3">
        <v>61293.4</v>
      </c>
      <c r="O35" s="1">
        <v>-332.2</v>
      </c>
      <c r="Q35" s="3">
        <v>-18774.5</v>
      </c>
      <c r="R35" s="3">
        <v>541876.30000000005</v>
      </c>
      <c r="S35" s="3">
        <v>18207.599999999999</v>
      </c>
      <c r="T35" s="3">
        <v>27794.6</v>
      </c>
      <c r="U35" s="3">
        <v>9587</v>
      </c>
      <c r="V35" s="3">
        <v>560083.80000000005</v>
      </c>
      <c r="X35" s="3">
        <v>533984</v>
      </c>
      <c r="Y35" s="3">
        <v>417032</v>
      </c>
      <c r="Z35" s="3">
        <v>117089.9</v>
      </c>
      <c r="AB35" s="3">
        <v>123302.2</v>
      </c>
    </row>
    <row r="36" spans="1:28">
      <c r="A36" s="1" t="s">
        <v>114</v>
      </c>
      <c r="B36" s="3">
        <v>554117.6</v>
      </c>
      <c r="C36" s="3">
        <v>307629.7</v>
      </c>
      <c r="D36" s="3">
        <v>301023.7</v>
      </c>
      <c r="E36" s="3">
        <v>250919.9</v>
      </c>
      <c r="F36" s="3">
        <v>15339.2</v>
      </c>
      <c r="G36" s="3">
        <v>86063.7</v>
      </c>
      <c r="H36" s="3">
        <v>2528</v>
      </c>
      <c r="I36" s="3">
        <v>97094.399999999994</v>
      </c>
      <c r="J36" s="3">
        <v>18529.2</v>
      </c>
      <c r="K36" s="1">
        <v>338.4</v>
      </c>
      <c r="L36" s="3">
        <v>27352</v>
      </c>
      <c r="M36" s="3">
        <v>88881.1</v>
      </c>
      <c r="N36" s="3">
        <v>61529.1</v>
      </c>
      <c r="O36" s="3">
        <v>-757.1</v>
      </c>
      <c r="Q36" s="3">
        <v>-26784.9</v>
      </c>
      <c r="R36" s="3">
        <v>527332.69999999995</v>
      </c>
      <c r="S36" s="3">
        <v>17567.5</v>
      </c>
      <c r="T36" s="3">
        <v>25945.5</v>
      </c>
      <c r="U36" s="3">
        <v>8378</v>
      </c>
      <c r="V36" s="3">
        <v>544900.19999999995</v>
      </c>
      <c r="X36" s="3">
        <v>526473.6</v>
      </c>
      <c r="Y36" s="3">
        <v>410812.1</v>
      </c>
      <c r="Z36" s="3">
        <v>115789.4</v>
      </c>
      <c r="AB36" s="3">
        <v>118860.6</v>
      </c>
    </row>
    <row r="37" spans="1:28">
      <c r="A37" s="1" t="s">
        <v>115</v>
      </c>
      <c r="B37" s="3">
        <v>519306.8</v>
      </c>
      <c r="C37" s="3">
        <v>301663.7</v>
      </c>
      <c r="D37" s="3">
        <v>294791.59999999998</v>
      </c>
      <c r="E37" s="3">
        <v>244080.5</v>
      </c>
      <c r="F37" s="3">
        <v>13195.2</v>
      </c>
      <c r="G37" s="3">
        <v>71689.100000000006</v>
      </c>
      <c r="H37" s="1">
        <v>-4611.8999999999996</v>
      </c>
      <c r="I37" s="3">
        <v>99997.5</v>
      </c>
      <c r="J37" s="3">
        <v>20465.5</v>
      </c>
      <c r="K37" s="1">
        <v>196.1</v>
      </c>
      <c r="L37" s="3">
        <v>15515.9</v>
      </c>
      <c r="M37" s="3">
        <v>67612.2</v>
      </c>
      <c r="N37" s="3">
        <v>52096.3</v>
      </c>
      <c r="O37" s="3">
        <v>1195.5999999999999</v>
      </c>
      <c r="Q37" s="3">
        <v>-14094.3</v>
      </c>
      <c r="R37" s="3">
        <v>505212.5</v>
      </c>
      <c r="S37" s="3">
        <v>13825.7</v>
      </c>
      <c r="T37" s="3">
        <v>19896.7</v>
      </c>
      <c r="U37" s="3">
        <v>6071</v>
      </c>
      <c r="V37" s="3">
        <v>519038.2</v>
      </c>
      <c r="X37" s="3">
        <v>501413.4</v>
      </c>
      <c r="Y37" s="3">
        <v>380660.7</v>
      </c>
      <c r="Z37" s="3">
        <v>120581.7</v>
      </c>
      <c r="AB37" s="3">
        <v>104925.1</v>
      </c>
    </row>
    <row r="38" spans="1:28">
      <c r="A38" s="1" t="s">
        <v>136</v>
      </c>
      <c r="B38" s="1">
        <v>540409.59999999998</v>
      </c>
      <c r="C38" s="1">
        <v>307549.7</v>
      </c>
      <c r="D38" s="1">
        <v>300599.7</v>
      </c>
      <c r="E38" s="1">
        <v>249313.1</v>
      </c>
      <c r="F38" s="1">
        <v>12376.7</v>
      </c>
      <c r="G38" s="1">
        <v>73206.7</v>
      </c>
      <c r="H38" s="1">
        <v>-1473</v>
      </c>
      <c r="I38" s="1">
        <v>102292.4</v>
      </c>
      <c r="J38" s="1">
        <v>19796.5</v>
      </c>
      <c r="K38" s="1">
        <v>225.7</v>
      </c>
      <c r="L38" s="1">
        <v>26715.200000000001</v>
      </c>
      <c r="M38" s="1">
        <v>83898.3</v>
      </c>
      <c r="N38" s="1">
        <v>57183.199999999997</v>
      </c>
      <c r="O38" s="1">
        <v>-280.39999999999998</v>
      </c>
      <c r="Q38" s="1">
        <v>-21194.2</v>
      </c>
      <c r="R38" s="1">
        <v>519215.3</v>
      </c>
      <c r="S38" s="1">
        <v>13597.6</v>
      </c>
      <c r="T38" s="1">
        <v>19186.400000000001</v>
      </c>
      <c r="U38" s="1">
        <v>5588.8</v>
      </c>
      <c r="V38" s="1">
        <v>532812.9</v>
      </c>
      <c r="X38" s="1">
        <v>512603</v>
      </c>
      <c r="Y38" s="1">
        <v>390295.7</v>
      </c>
      <c r="Z38" s="1">
        <v>122164.9</v>
      </c>
      <c r="AB38" s="1">
        <v>104767.4</v>
      </c>
    </row>
    <row r="39" spans="1:28">
      <c r="A39" s="1" t="s">
        <v>54</v>
      </c>
    </row>
    <row r="40" spans="1:28">
      <c r="A40" s="1" t="s">
        <v>55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需要別成長率</vt:lpstr>
      <vt:lpstr>要因分解</vt:lpstr>
      <vt:lpstr>仮説検定</vt:lpstr>
      <vt:lpstr>GDP</vt:lpstr>
      <vt:lpstr>GDP（旧系列）</vt:lpstr>
    </vt:vector>
  </TitlesOfParts>
  <Company>東洋大学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mihira</dc:creator>
  <cp:lastModifiedBy>MIHIRA-GO</cp:lastModifiedBy>
  <cp:lastPrinted>2010-07-02T09:55:06Z</cp:lastPrinted>
  <dcterms:created xsi:type="dcterms:W3CDTF">2007-04-06T13:35:23Z</dcterms:created>
  <dcterms:modified xsi:type="dcterms:W3CDTF">2014-07-18T10:16:56Z</dcterms:modified>
</cp:coreProperties>
</file>