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895" windowHeight="6480"/>
  </bookViews>
  <sheets>
    <sheet name="成長率表" sheetId="6" r:id="rId1"/>
    <sheet name="成長率グラフ" sheetId="1" r:id="rId2"/>
    <sheet name="季節変動" sheetId="7" r:id="rId3"/>
    <sheet name="需要別成長率" sheetId="9" r:id="rId4"/>
    <sheet name="要因分解" sheetId="8" r:id="rId5"/>
    <sheet name="原系列05" sheetId="12" r:id="rId6"/>
    <sheet name="原系列00" sheetId="10" r:id="rId7"/>
    <sheet name="季調系列05" sheetId="13" r:id="rId8"/>
    <sheet name="季調系列00" sheetId="11" r:id="rId9"/>
  </sheets>
  <calcPr calcId="145621"/>
</workbook>
</file>

<file path=xl/calcChain.xml><?xml version="1.0" encoding="utf-8"?>
<calcChain xmlns="http://schemas.openxmlformats.org/spreadsheetml/2006/main">
  <c r="K81" i="8" l="1"/>
  <c r="Z81" i="8"/>
  <c r="J81" i="8" s="1"/>
  <c r="AA81" i="8"/>
  <c r="AB81" i="8"/>
  <c r="AF81" i="8"/>
  <c r="AG81" i="8"/>
  <c r="AC81" i="8" s="1"/>
  <c r="AH81" i="8"/>
  <c r="AI81" i="8"/>
  <c r="AJ81" i="8"/>
  <c r="AD81" i="8" s="1"/>
  <c r="AK81" i="8"/>
  <c r="AL81" i="8"/>
  <c r="AM81" i="8"/>
  <c r="AE81" i="8" s="1"/>
  <c r="AN81" i="8"/>
  <c r="J82" i="8"/>
  <c r="Z82" i="8"/>
  <c r="AA82" i="8"/>
  <c r="K82" i="8" s="1"/>
  <c r="AB82" i="8"/>
  <c r="AF82" i="8"/>
  <c r="AG82" i="8"/>
  <c r="AH82" i="8"/>
  <c r="AI82" i="8"/>
  <c r="AJ82" i="8"/>
  <c r="AK82" i="8"/>
  <c r="AL82" i="8"/>
  <c r="AM82" i="8"/>
  <c r="AN82" i="8"/>
  <c r="K83" i="8"/>
  <c r="Z83" i="8"/>
  <c r="J83" i="8" s="1"/>
  <c r="AA83" i="8"/>
  <c r="AB83" i="8"/>
  <c r="AF83" i="8"/>
  <c r="AG83" i="8"/>
  <c r="AH83" i="8"/>
  <c r="AI83" i="8"/>
  <c r="AJ83" i="8"/>
  <c r="AD83" i="8" s="1"/>
  <c r="AK83" i="8"/>
  <c r="AL83" i="8"/>
  <c r="AM83" i="8"/>
  <c r="AE83" i="8" s="1"/>
  <c r="AN83" i="8"/>
  <c r="J84" i="8"/>
  <c r="Z84" i="8"/>
  <c r="AA84" i="8"/>
  <c r="K84" i="8" s="1"/>
  <c r="AB84" i="8"/>
  <c r="AF84" i="8"/>
  <c r="AG84" i="8"/>
  <c r="AH84" i="8"/>
  <c r="AI84" i="8"/>
  <c r="AJ84" i="8"/>
  <c r="AK84" i="8"/>
  <c r="AL84" i="8"/>
  <c r="AM84" i="8"/>
  <c r="AE84" i="8" s="1"/>
  <c r="AN84" i="8"/>
  <c r="W79" i="9"/>
  <c r="J79" i="9" s="1"/>
  <c r="X79" i="9"/>
  <c r="K79" i="9" s="1"/>
  <c r="Y79" i="9"/>
  <c r="Z79" i="9"/>
  <c r="AA79" i="9"/>
  <c r="AB79" i="9"/>
  <c r="AC79" i="9"/>
  <c r="AD79" i="9"/>
  <c r="AE79" i="9"/>
  <c r="AF79" i="9"/>
  <c r="AG79" i="9"/>
  <c r="AH79" i="9"/>
  <c r="J80" i="9"/>
  <c r="K80" i="9"/>
  <c r="W80" i="9"/>
  <c r="X80" i="9"/>
  <c r="Y80" i="9"/>
  <c r="Z80" i="9"/>
  <c r="AA80" i="9"/>
  <c r="AB80" i="9"/>
  <c r="AC80" i="9"/>
  <c r="AD80" i="9"/>
  <c r="AE80" i="9"/>
  <c r="AF80" i="9"/>
  <c r="AG80" i="9"/>
  <c r="AH80" i="9"/>
  <c r="W81" i="9"/>
  <c r="J81" i="9" s="1"/>
  <c r="X81" i="9"/>
  <c r="K81" i="9" s="1"/>
  <c r="Y81" i="9"/>
  <c r="Z81" i="9"/>
  <c r="AA81" i="9"/>
  <c r="AB81" i="9"/>
  <c r="AC81" i="9"/>
  <c r="AD81" i="9"/>
  <c r="AE81" i="9"/>
  <c r="AF81" i="9"/>
  <c r="AG81" i="9"/>
  <c r="AH81" i="9"/>
  <c r="J82" i="9"/>
  <c r="K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V5" i="7"/>
  <c r="V6" i="7"/>
  <c r="V7" i="7"/>
  <c r="U8" i="7"/>
  <c r="V4" i="7"/>
  <c r="J5" i="7"/>
  <c r="J6" i="7"/>
  <c r="J7" i="7"/>
  <c r="I8" i="7"/>
  <c r="J4" i="7"/>
  <c r="K79" i="1"/>
  <c r="P79" i="1"/>
  <c r="J79" i="1" s="1"/>
  <c r="Q79" i="1"/>
  <c r="R79" i="1"/>
  <c r="S79" i="1"/>
  <c r="J80" i="1"/>
  <c r="K80" i="1"/>
  <c r="P80" i="1"/>
  <c r="Q80" i="1"/>
  <c r="R80" i="1"/>
  <c r="S80" i="1"/>
  <c r="J81" i="1"/>
  <c r="P81" i="1"/>
  <c r="Q81" i="1"/>
  <c r="K81" i="1" s="1"/>
  <c r="R81" i="1"/>
  <c r="S81" i="1"/>
  <c r="P82" i="1"/>
  <c r="J82" i="1" s="1"/>
  <c r="Q82" i="1"/>
  <c r="K82" i="1" s="1"/>
  <c r="R82" i="1"/>
  <c r="S82" i="1"/>
  <c r="E27" i="6"/>
  <c r="F27" i="6" s="1"/>
  <c r="C27" i="6"/>
  <c r="E26" i="6"/>
  <c r="G26" i="6" s="1"/>
  <c r="D26" i="6"/>
  <c r="C26" i="6"/>
  <c r="E25" i="6"/>
  <c r="G25" i="6" s="1"/>
  <c r="C25" i="6"/>
  <c r="D25" i="6" s="1"/>
  <c r="G24" i="6"/>
  <c r="F24" i="6"/>
  <c r="E24" i="6"/>
  <c r="C24" i="6"/>
  <c r="D24" i="6" s="1"/>
  <c r="AC83" i="8" l="1"/>
  <c r="AE82" i="8"/>
  <c r="AD82" i="8"/>
  <c r="AD84" i="8"/>
  <c r="AC84" i="8"/>
  <c r="AC82" i="8"/>
  <c r="F25" i="6"/>
  <c r="F26" i="6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Z73" i="8"/>
  <c r="AA73" i="8"/>
  <c r="AB73" i="8"/>
  <c r="AF73" i="8"/>
  <c r="AC73" i="8" s="1"/>
  <c r="AG73" i="8"/>
  <c r="AH73" i="8"/>
  <c r="AI73" i="8"/>
  <c r="AJ73" i="8"/>
  <c r="AK73" i="8"/>
  <c r="AL73" i="8"/>
  <c r="AM73" i="8"/>
  <c r="AN73" i="8"/>
  <c r="Z74" i="8"/>
  <c r="AA74" i="8"/>
  <c r="AB74" i="8"/>
  <c r="AF74" i="8"/>
  <c r="AC74" i="8" s="1"/>
  <c r="AG74" i="8"/>
  <c r="AH74" i="8"/>
  <c r="AI74" i="8"/>
  <c r="AJ74" i="8"/>
  <c r="AD74" i="8" s="1"/>
  <c r="AK74" i="8"/>
  <c r="AL74" i="8"/>
  <c r="AM74" i="8"/>
  <c r="AN74" i="8"/>
  <c r="Z75" i="8"/>
  <c r="AA75" i="8"/>
  <c r="AB75" i="8"/>
  <c r="AF75" i="8"/>
  <c r="AC75" i="8" s="1"/>
  <c r="AG75" i="8"/>
  <c r="AH75" i="8"/>
  <c r="AI75" i="8"/>
  <c r="AJ75" i="8"/>
  <c r="AD75" i="8" s="1"/>
  <c r="AK75" i="8"/>
  <c r="AL75" i="8"/>
  <c r="AM75" i="8"/>
  <c r="AN75" i="8"/>
  <c r="Z76" i="8"/>
  <c r="AA76" i="8"/>
  <c r="AB76" i="8"/>
  <c r="AF76" i="8"/>
  <c r="AG76" i="8"/>
  <c r="AH76" i="8"/>
  <c r="AI76" i="8"/>
  <c r="AJ76" i="8"/>
  <c r="AK76" i="8"/>
  <c r="AL76" i="8"/>
  <c r="AM76" i="8"/>
  <c r="AN76" i="8"/>
  <c r="Z77" i="8"/>
  <c r="AA77" i="8"/>
  <c r="AB77" i="8"/>
  <c r="AF77" i="8"/>
  <c r="AC77" i="8" s="1"/>
  <c r="AG77" i="8"/>
  <c r="AH77" i="8"/>
  <c r="AI77" i="8"/>
  <c r="AJ77" i="8"/>
  <c r="AK77" i="8"/>
  <c r="AL77" i="8"/>
  <c r="AM77" i="8"/>
  <c r="AN77" i="8"/>
  <c r="Z78" i="8"/>
  <c r="AA78" i="8"/>
  <c r="AB78" i="8"/>
  <c r="AF78" i="8"/>
  <c r="AC78" i="8" s="1"/>
  <c r="AG78" i="8"/>
  <c r="AH78" i="8"/>
  <c r="AI78" i="8"/>
  <c r="AJ78" i="8"/>
  <c r="AD78" i="8" s="1"/>
  <c r="AK78" i="8"/>
  <c r="AL78" i="8"/>
  <c r="AM78" i="8"/>
  <c r="AN78" i="8"/>
  <c r="Z79" i="8"/>
  <c r="AA79" i="8"/>
  <c r="AB79" i="8"/>
  <c r="AF79" i="8"/>
  <c r="AC79" i="8" s="1"/>
  <c r="AG79" i="8"/>
  <c r="AH79" i="8"/>
  <c r="AI79" i="8"/>
  <c r="AJ79" i="8"/>
  <c r="AD79" i="8" s="1"/>
  <c r="AK79" i="8"/>
  <c r="AL79" i="8"/>
  <c r="AM79" i="8"/>
  <c r="AN79" i="8"/>
  <c r="Z80" i="8"/>
  <c r="AA80" i="8"/>
  <c r="AB80" i="8"/>
  <c r="AF80" i="8"/>
  <c r="AG80" i="8"/>
  <c r="AH80" i="8"/>
  <c r="AI80" i="8"/>
  <c r="AJ80" i="8"/>
  <c r="AK80" i="8"/>
  <c r="AL80" i="8"/>
  <c r="AM80" i="8"/>
  <c r="AN80" i="8"/>
  <c r="AB12" i="8"/>
  <c r="AF12" i="8"/>
  <c r="AG12" i="8"/>
  <c r="AH12" i="8"/>
  <c r="AI12" i="8"/>
  <c r="AJ12" i="8"/>
  <c r="AK12" i="8"/>
  <c r="AL12" i="8"/>
  <c r="AM12" i="8"/>
  <c r="AN12" i="8"/>
  <c r="AB13" i="8"/>
  <c r="AF13" i="8"/>
  <c r="AC13" i="8" s="1"/>
  <c r="AG13" i="8"/>
  <c r="AH13" i="8"/>
  <c r="AI13" i="8"/>
  <c r="AJ13" i="8"/>
  <c r="AD13" i="8" s="1"/>
  <c r="AK13" i="8"/>
  <c r="AL13" i="8"/>
  <c r="AM13" i="8"/>
  <c r="AN13" i="8"/>
  <c r="AB14" i="8"/>
  <c r="AF14" i="8"/>
  <c r="AG14" i="8"/>
  <c r="AH14" i="8"/>
  <c r="AI14" i="8"/>
  <c r="AJ14" i="8"/>
  <c r="AK14" i="8"/>
  <c r="AL14" i="8"/>
  <c r="AD14" i="8" s="1"/>
  <c r="AM14" i="8"/>
  <c r="AN14" i="8"/>
  <c r="AB15" i="8"/>
  <c r="AF15" i="8"/>
  <c r="AG15" i="8"/>
  <c r="AH15" i="8"/>
  <c r="AI15" i="8"/>
  <c r="AJ15" i="8"/>
  <c r="AK15" i="8"/>
  <c r="AL15" i="8"/>
  <c r="AM15" i="8"/>
  <c r="AN15" i="8"/>
  <c r="AB16" i="8"/>
  <c r="AF16" i="8"/>
  <c r="AG16" i="8"/>
  <c r="AH16" i="8"/>
  <c r="AI16" i="8"/>
  <c r="AJ16" i="8"/>
  <c r="AK16" i="8"/>
  <c r="AL16" i="8"/>
  <c r="AM16" i="8"/>
  <c r="AN16" i="8"/>
  <c r="AB17" i="8"/>
  <c r="AF17" i="8"/>
  <c r="AC17" i="8" s="1"/>
  <c r="AG17" i="8"/>
  <c r="AH17" i="8"/>
  <c r="AI17" i="8"/>
  <c r="AJ17" i="8"/>
  <c r="AD17" i="8" s="1"/>
  <c r="AK17" i="8"/>
  <c r="AL17" i="8"/>
  <c r="AM17" i="8"/>
  <c r="AN17" i="8"/>
  <c r="AB18" i="8"/>
  <c r="AF18" i="8"/>
  <c r="AG18" i="8"/>
  <c r="AH18" i="8"/>
  <c r="AI18" i="8"/>
  <c r="AJ18" i="8"/>
  <c r="AK18" i="8"/>
  <c r="AL18" i="8"/>
  <c r="AD18" i="8" s="1"/>
  <c r="AM18" i="8"/>
  <c r="AN18" i="8"/>
  <c r="AB19" i="8"/>
  <c r="AF19" i="8"/>
  <c r="AG19" i="8"/>
  <c r="AH19" i="8"/>
  <c r="AI19" i="8"/>
  <c r="AJ19" i="8"/>
  <c r="AK19" i="8"/>
  <c r="AL19" i="8"/>
  <c r="AM19" i="8"/>
  <c r="AN19" i="8"/>
  <c r="AB20" i="8"/>
  <c r="AF20" i="8"/>
  <c r="AG20" i="8"/>
  <c r="AH20" i="8"/>
  <c r="AI20" i="8"/>
  <c r="AJ20" i="8"/>
  <c r="AK20" i="8"/>
  <c r="AL20" i="8"/>
  <c r="AM20" i="8"/>
  <c r="AN20" i="8"/>
  <c r="AB21" i="8"/>
  <c r="AF21" i="8"/>
  <c r="AC21" i="8" s="1"/>
  <c r="AG21" i="8"/>
  <c r="AH21" i="8"/>
  <c r="AI21" i="8"/>
  <c r="AJ21" i="8"/>
  <c r="AD21" i="8" s="1"/>
  <c r="AK21" i="8"/>
  <c r="AL21" i="8"/>
  <c r="AM21" i="8"/>
  <c r="AN21" i="8"/>
  <c r="AB22" i="8"/>
  <c r="AF22" i="8"/>
  <c r="AG22" i="8"/>
  <c r="AH22" i="8"/>
  <c r="AI22" i="8"/>
  <c r="AJ22" i="8"/>
  <c r="AK22" i="8"/>
  <c r="AL22" i="8"/>
  <c r="AD22" i="8" s="1"/>
  <c r="AM22" i="8"/>
  <c r="AN22" i="8"/>
  <c r="AB23" i="8"/>
  <c r="AF23" i="8"/>
  <c r="AG23" i="8"/>
  <c r="AH23" i="8"/>
  <c r="AI23" i="8"/>
  <c r="AJ23" i="8"/>
  <c r="AK23" i="8"/>
  <c r="AL23" i="8"/>
  <c r="AM23" i="8"/>
  <c r="AN23" i="8"/>
  <c r="AB24" i="8"/>
  <c r="AF24" i="8"/>
  <c r="AG24" i="8"/>
  <c r="AH24" i="8"/>
  <c r="AI24" i="8"/>
  <c r="AJ24" i="8"/>
  <c r="AK24" i="8"/>
  <c r="AL24" i="8"/>
  <c r="AM24" i="8"/>
  <c r="AN24" i="8"/>
  <c r="AB25" i="8"/>
  <c r="AF25" i="8"/>
  <c r="AC25" i="8" s="1"/>
  <c r="AG25" i="8"/>
  <c r="AH25" i="8"/>
  <c r="AI25" i="8"/>
  <c r="AJ25" i="8"/>
  <c r="AD25" i="8" s="1"/>
  <c r="AK25" i="8"/>
  <c r="AL25" i="8"/>
  <c r="AM25" i="8"/>
  <c r="AN25" i="8"/>
  <c r="AB26" i="8"/>
  <c r="AF26" i="8"/>
  <c r="AG26" i="8"/>
  <c r="AH26" i="8"/>
  <c r="AI26" i="8"/>
  <c r="AJ26" i="8"/>
  <c r="AK26" i="8"/>
  <c r="AL26" i="8"/>
  <c r="AD26" i="8" s="1"/>
  <c r="AM26" i="8"/>
  <c r="AN26" i="8"/>
  <c r="AB27" i="8"/>
  <c r="AF27" i="8"/>
  <c r="AG27" i="8"/>
  <c r="AH27" i="8"/>
  <c r="AI27" i="8"/>
  <c r="AJ27" i="8"/>
  <c r="AK27" i="8"/>
  <c r="AL27" i="8"/>
  <c r="AM27" i="8"/>
  <c r="AN27" i="8"/>
  <c r="AB28" i="8"/>
  <c r="AF28" i="8"/>
  <c r="AG28" i="8"/>
  <c r="AH28" i="8"/>
  <c r="AI28" i="8"/>
  <c r="AJ28" i="8"/>
  <c r="AK28" i="8"/>
  <c r="AL28" i="8"/>
  <c r="AM28" i="8"/>
  <c r="AN28" i="8"/>
  <c r="AB29" i="8"/>
  <c r="AF29" i="8"/>
  <c r="AC29" i="8" s="1"/>
  <c r="AG29" i="8"/>
  <c r="AH29" i="8"/>
  <c r="AI29" i="8"/>
  <c r="AJ29" i="8"/>
  <c r="AD29" i="8" s="1"/>
  <c r="AK29" i="8"/>
  <c r="AL29" i="8"/>
  <c r="AM29" i="8"/>
  <c r="AN29" i="8"/>
  <c r="AB30" i="8"/>
  <c r="AF30" i="8"/>
  <c r="AG30" i="8"/>
  <c r="AH30" i="8"/>
  <c r="AI30" i="8"/>
  <c r="AJ30" i="8"/>
  <c r="AK30" i="8"/>
  <c r="AL30" i="8"/>
  <c r="AD30" i="8" s="1"/>
  <c r="AM30" i="8"/>
  <c r="AN30" i="8"/>
  <c r="AB31" i="8"/>
  <c r="AF31" i="8"/>
  <c r="AG31" i="8"/>
  <c r="AH31" i="8"/>
  <c r="AI31" i="8"/>
  <c r="AJ31" i="8"/>
  <c r="AK31" i="8"/>
  <c r="AL31" i="8"/>
  <c r="AM31" i="8"/>
  <c r="AN31" i="8"/>
  <c r="AB32" i="8"/>
  <c r="AF32" i="8"/>
  <c r="AG32" i="8"/>
  <c r="AH32" i="8"/>
  <c r="AI32" i="8"/>
  <c r="AJ32" i="8"/>
  <c r="AK32" i="8"/>
  <c r="AL32" i="8"/>
  <c r="AM32" i="8"/>
  <c r="AN32" i="8"/>
  <c r="AB33" i="8"/>
  <c r="AF33" i="8"/>
  <c r="AC33" i="8" s="1"/>
  <c r="AG33" i="8"/>
  <c r="AH33" i="8"/>
  <c r="AI33" i="8"/>
  <c r="AJ33" i="8"/>
  <c r="AD33" i="8" s="1"/>
  <c r="AK33" i="8"/>
  <c r="AL33" i="8"/>
  <c r="AM33" i="8"/>
  <c r="AN33" i="8"/>
  <c r="AB34" i="8"/>
  <c r="AF34" i="8"/>
  <c r="AG34" i="8"/>
  <c r="AH34" i="8"/>
  <c r="AI34" i="8"/>
  <c r="AJ34" i="8"/>
  <c r="AK34" i="8"/>
  <c r="AL34" i="8"/>
  <c r="AD34" i="8" s="1"/>
  <c r="AM34" i="8"/>
  <c r="AN34" i="8"/>
  <c r="AB35" i="8"/>
  <c r="AF35" i="8"/>
  <c r="AG35" i="8"/>
  <c r="AH35" i="8"/>
  <c r="AI35" i="8"/>
  <c r="AJ35" i="8"/>
  <c r="AK35" i="8"/>
  <c r="AL35" i="8"/>
  <c r="AM35" i="8"/>
  <c r="AN35" i="8"/>
  <c r="AB36" i="8"/>
  <c r="AF36" i="8"/>
  <c r="AG36" i="8"/>
  <c r="AH36" i="8"/>
  <c r="AI36" i="8"/>
  <c r="AJ36" i="8"/>
  <c r="AK36" i="8"/>
  <c r="AL36" i="8"/>
  <c r="AM36" i="8"/>
  <c r="AN36" i="8"/>
  <c r="AB37" i="8"/>
  <c r="AF37" i="8"/>
  <c r="AG37" i="8"/>
  <c r="AH37" i="8"/>
  <c r="AI37" i="8"/>
  <c r="AJ37" i="8"/>
  <c r="AD37" i="8" s="1"/>
  <c r="AK37" i="8"/>
  <c r="AL37" i="8"/>
  <c r="AM37" i="8"/>
  <c r="AN37" i="8"/>
  <c r="AB38" i="8"/>
  <c r="AF38" i="8"/>
  <c r="AG38" i="8"/>
  <c r="AH38" i="8"/>
  <c r="AI38" i="8"/>
  <c r="AJ38" i="8"/>
  <c r="AK38" i="8"/>
  <c r="AL38" i="8"/>
  <c r="AD38" i="8" s="1"/>
  <c r="AM38" i="8"/>
  <c r="AN38" i="8"/>
  <c r="AB39" i="8"/>
  <c r="AF39" i="8"/>
  <c r="AG39" i="8"/>
  <c r="AH39" i="8"/>
  <c r="AI39" i="8"/>
  <c r="AJ39" i="8"/>
  <c r="AK39" i="8"/>
  <c r="AL39" i="8"/>
  <c r="AM39" i="8"/>
  <c r="AN39" i="8"/>
  <c r="AB40" i="8"/>
  <c r="AF40" i="8"/>
  <c r="AG40" i="8"/>
  <c r="AH40" i="8"/>
  <c r="AI40" i="8"/>
  <c r="AJ40" i="8"/>
  <c r="AK40" i="8"/>
  <c r="AL40" i="8"/>
  <c r="AM40" i="8"/>
  <c r="AN40" i="8"/>
  <c r="AB41" i="8"/>
  <c r="AF41" i="8"/>
  <c r="AG41" i="8"/>
  <c r="AH41" i="8"/>
  <c r="AI41" i="8"/>
  <c r="AJ41" i="8"/>
  <c r="AD41" i="8" s="1"/>
  <c r="AK41" i="8"/>
  <c r="AL41" i="8"/>
  <c r="AM41" i="8"/>
  <c r="AN41" i="8"/>
  <c r="AB42" i="8"/>
  <c r="AF42" i="8"/>
  <c r="AG42" i="8"/>
  <c r="AH42" i="8"/>
  <c r="AI42" i="8"/>
  <c r="AJ42" i="8"/>
  <c r="AK42" i="8"/>
  <c r="AL42" i="8"/>
  <c r="AD42" i="8" s="1"/>
  <c r="AM42" i="8"/>
  <c r="AN42" i="8"/>
  <c r="AB43" i="8"/>
  <c r="AF43" i="8"/>
  <c r="AG43" i="8"/>
  <c r="AH43" i="8"/>
  <c r="AI43" i="8"/>
  <c r="AJ43" i="8"/>
  <c r="AK43" i="8"/>
  <c r="AL43" i="8"/>
  <c r="AM43" i="8"/>
  <c r="AN43" i="8"/>
  <c r="AB44" i="8"/>
  <c r="AF44" i="8"/>
  <c r="AG44" i="8"/>
  <c r="AC44" i="8" s="1"/>
  <c r="AH44" i="8"/>
  <c r="AI44" i="8"/>
  <c r="AJ44" i="8"/>
  <c r="AK44" i="8"/>
  <c r="AL44" i="8"/>
  <c r="AM44" i="8"/>
  <c r="AN44" i="8"/>
  <c r="AB45" i="8"/>
  <c r="AF45" i="8"/>
  <c r="AG45" i="8"/>
  <c r="AH45" i="8"/>
  <c r="AI45" i="8"/>
  <c r="AJ45" i="8"/>
  <c r="AK45" i="8"/>
  <c r="AL45" i="8"/>
  <c r="AM45" i="8"/>
  <c r="AE45" i="8" s="1"/>
  <c r="AN45" i="8"/>
  <c r="AB46" i="8"/>
  <c r="AF46" i="8"/>
  <c r="AG46" i="8"/>
  <c r="AH46" i="8"/>
  <c r="AI46" i="8"/>
  <c r="AJ46" i="8"/>
  <c r="AK46" i="8"/>
  <c r="AL46" i="8"/>
  <c r="AM46" i="8"/>
  <c r="AN46" i="8"/>
  <c r="AB47" i="8"/>
  <c r="AF47" i="8"/>
  <c r="AG47" i="8"/>
  <c r="AH47" i="8"/>
  <c r="AI47" i="8"/>
  <c r="AJ47" i="8"/>
  <c r="AK47" i="8"/>
  <c r="AL47" i="8"/>
  <c r="AD47" i="8" s="1"/>
  <c r="AM47" i="8"/>
  <c r="AE47" i="8" s="1"/>
  <c r="AN47" i="8"/>
  <c r="AB48" i="8"/>
  <c r="AF48" i="8"/>
  <c r="AG48" i="8"/>
  <c r="AC48" i="8" s="1"/>
  <c r="AH48" i="8"/>
  <c r="AI48" i="8"/>
  <c r="AJ48" i="8"/>
  <c r="AK48" i="8"/>
  <c r="AL48" i="8"/>
  <c r="AM48" i="8"/>
  <c r="AN48" i="8"/>
  <c r="AB49" i="8"/>
  <c r="AF49" i="8"/>
  <c r="AG49" i="8"/>
  <c r="AH49" i="8"/>
  <c r="AI49" i="8"/>
  <c r="AJ49" i="8"/>
  <c r="AK49" i="8"/>
  <c r="AL49" i="8"/>
  <c r="AM49" i="8"/>
  <c r="AE49" i="8" s="1"/>
  <c r="AN49" i="8"/>
  <c r="AB50" i="8"/>
  <c r="AF50" i="8"/>
  <c r="AG50" i="8"/>
  <c r="AH50" i="8"/>
  <c r="AI50" i="8"/>
  <c r="AJ50" i="8"/>
  <c r="AK50" i="8"/>
  <c r="AL50" i="8"/>
  <c r="AM50" i="8"/>
  <c r="AN50" i="8"/>
  <c r="AB51" i="8"/>
  <c r="AF51" i="8"/>
  <c r="AG51" i="8"/>
  <c r="AH51" i="8"/>
  <c r="AI51" i="8"/>
  <c r="AJ51" i="8"/>
  <c r="AK51" i="8"/>
  <c r="AL51" i="8"/>
  <c r="AD51" i="8" s="1"/>
  <c r="AM51" i="8"/>
  <c r="AE51" i="8" s="1"/>
  <c r="AN51" i="8"/>
  <c r="AB52" i="8"/>
  <c r="AF52" i="8"/>
  <c r="AG52" i="8"/>
  <c r="AC52" i="8" s="1"/>
  <c r="AH52" i="8"/>
  <c r="AI52" i="8"/>
  <c r="AJ52" i="8"/>
  <c r="AK52" i="8"/>
  <c r="AL52" i="8"/>
  <c r="AM52" i="8"/>
  <c r="AN52" i="8"/>
  <c r="AB53" i="8"/>
  <c r="AF53" i="8"/>
  <c r="AG53" i="8"/>
  <c r="AH53" i="8"/>
  <c r="AI53" i="8"/>
  <c r="AJ53" i="8"/>
  <c r="AK53" i="8"/>
  <c r="AL53" i="8"/>
  <c r="AM53" i="8"/>
  <c r="AE53" i="8" s="1"/>
  <c r="AN53" i="8"/>
  <c r="AB54" i="8"/>
  <c r="AF54" i="8"/>
  <c r="AG54" i="8"/>
  <c r="AH54" i="8"/>
  <c r="AI54" i="8"/>
  <c r="AJ54" i="8"/>
  <c r="AK54" i="8"/>
  <c r="AL54" i="8"/>
  <c r="AM54" i="8"/>
  <c r="AN54" i="8"/>
  <c r="AB55" i="8"/>
  <c r="AF55" i="8"/>
  <c r="AG55" i="8"/>
  <c r="AH55" i="8"/>
  <c r="AI55" i="8"/>
  <c r="AJ55" i="8"/>
  <c r="AK55" i="8"/>
  <c r="AL55" i="8"/>
  <c r="AM55" i="8"/>
  <c r="AE55" i="8" s="1"/>
  <c r="AN55" i="8"/>
  <c r="AB56" i="8"/>
  <c r="AF56" i="8"/>
  <c r="AG56" i="8"/>
  <c r="AC56" i="8" s="1"/>
  <c r="AH56" i="8"/>
  <c r="AI56" i="8"/>
  <c r="AJ56" i="8"/>
  <c r="AK56" i="8"/>
  <c r="AL56" i="8"/>
  <c r="AM56" i="8"/>
  <c r="AN56" i="8"/>
  <c r="AB57" i="8"/>
  <c r="AF57" i="8"/>
  <c r="AG57" i="8"/>
  <c r="AH57" i="8"/>
  <c r="AI57" i="8"/>
  <c r="AJ57" i="8"/>
  <c r="AK57" i="8"/>
  <c r="AL57" i="8"/>
  <c r="AM57" i="8"/>
  <c r="AE57" i="8" s="1"/>
  <c r="AN57" i="8"/>
  <c r="AB58" i="8"/>
  <c r="AF58" i="8"/>
  <c r="AG58" i="8"/>
  <c r="AH58" i="8"/>
  <c r="AI58" i="8"/>
  <c r="AJ58" i="8"/>
  <c r="AK58" i="8"/>
  <c r="AL58" i="8"/>
  <c r="AM58" i="8"/>
  <c r="AN58" i="8"/>
  <c r="AB59" i="8"/>
  <c r="AF59" i="8"/>
  <c r="AG59" i="8"/>
  <c r="AH59" i="8"/>
  <c r="AI59" i="8"/>
  <c r="AJ59" i="8"/>
  <c r="AK59" i="8"/>
  <c r="AD59" i="8" s="1"/>
  <c r="AL59" i="8"/>
  <c r="AM59" i="8"/>
  <c r="AE59" i="8" s="1"/>
  <c r="AN59" i="8"/>
  <c r="AB60" i="8"/>
  <c r="AF60" i="8"/>
  <c r="AG60" i="8"/>
  <c r="AH60" i="8"/>
  <c r="AI60" i="8"/>
  <c r="AJ60" i="8"/>
  <c r="AK60" i="8"/>
  <c r="AL60" i="8"/>
  <c r="AM60" i="8"/>
  <c r="AE60" i="8" s="1"/>
  <c r="AN60" i="8"/>
  <c r="AB61" i="8"/>
  <c r="AF61" i="8"/>
  <c r="AG61" i="8"/>
  <c r="AH61" i="8"/>
  <c r="AI61" i="8"/>
  <c r="AJ61" i="8"/>
  <c r="AK61" i="8"/>
  <c r="AL61" i="8"/>
  <c r="AM61" i="8"/>
  <c r="AE61" i="8" s="1"/>
  <c r="AN61" i="8"/>
  <c r="AB62" i="8"/>
  <c r="AF62" i="8"/>
  <c r="AG62" i="8"/>
  <c r="AH62" i="8"/>
  <c r="AI62" i="8"/>
  <c r="AJ62" i="8"/>
  <c r="AK62" i="8"/>
  <c r="AL62" i="8"/>
  <c r="AM62" i="8"/>
  <c r="AE62" i="8" s="1"/>
  <c r="AN62" i="8"/>
  <c r="AB63" i="8"/>
  <c r="AF63" i="8"/>
  <c r="AG63" i="8"/>
  <c r="AH63" i="8"/>
  <c r="AI63" i="8"/>
  <c r="AJ63" i="8"/>
  <c r="AK63" i="8"/>
  <c r="AD63" i="8" s="1"/>
  <c r="AL63" i="8"/>
  <c r="AM63" i="8"/>
  <c r="AE63" i="8" s="1"/>
  <c r="AN63" i="8"/>
  <c r="AB64" i="8"/>
  <c r="AF64" i="8"/>
  <c r="AG64" i="8"/>
  <c r="AC64" i="8" s="1"/>
  <c r="AH64" i="8"/>
  <c r="AI64" i="8"/>
  <c r="AJ64" i="8"/>
  <c r="AK64" i="8"/>
  <c r="AL64" i="8"/>
  <c r="AM64" i="8"/>
  <c r="AE64" i="8" s="1"/>
  <c r="AN64" i="8"/>
  <c r="AB65" i="8"/>
  <c r="AF65" i="8"/>
  <c r="AG65" i="8"/>
  <c r="AH65" i="8"/>
  <c r="AI65" i="8"/>
  <c r="AJ65" i="8"/>
  <c r="AK65" i="8"/>
  <c r="AL65" i="8"/>
  <c r="AM65" i="8"/>
  <c r="AE65" i="8" s="1"/>
  <c r="AN65" i="8"/>
  <c r="AB66" i="8"/>
  <c r="AF66" i="8"/>
  <c r="AG66" i="8"/>
  <c r="AH66" i="8"/>
  <c r="AI66" i="8"/>
  <c r="AJ66" i="8"/>
  <c r="AK66" i="8"/>
  <c r="AL66" i="8"/>
  <c r="AM66" i="8"/>
  <c r="AE66" i="8" s="1"/>
  <c r="AN66" i="8"/>
  <c r="AB67" i="8"/>
  <c r="AF67" i="8"/>
  <c r="AG67" i="8"/>
  <c r="AH67" i="8"/>
  <c r="AI67" i="8"/>
  <c r="AJ67" i="8"/>
  <c r="AK67" i="8"/>
  <c r="AD67" i="8" s="1"/>
  <c r="AL67" i="8"/>
  <c r="AM67" i="8"/>
  <c r="AE67" i="8" s="1"/>
  <c r="AN67" i="8"/>
  <c r="AB68" i="8"/>
  <c r="AF68" i="8"/>
  <c r="AG68" i="8"/>
  <c r="AH68" i="8"/>
  <c r="AI68" i="8"/>
  <c r="AJ68" i="8"/>
  <c r="AK68" i="8"/>
  <c r="AL68" i="8"/>
  <c r="AM68" i="8"/>
  <c r="AE68" i="8" s="1"/>
  <c r="AN68" i="8"/>
  <c r="AB69" i="8"/>
  <c r="AF69" i="8"/>
  <c r="AG69" i="8"/>
  <c r="AH69" i="8"/>
  <c r="AI69" i="8"/>
  <c r="AJ69" i="8"/>
  <c r="AK69" i="8"/>
  <c r="AL69" i="8"/>
  <c r="AM69" i="8"/>
  <c r="AE69" i="8" s="1"/>
  <c r="AN69" i="8"/>
  <c r="AB70" i="8"/>
  <c r="AF70" i="8"/>
  <c r="AC70" i="8" s="1"/>
  <c r="AG70" i="8"/>
  <c r="AH70" i="8"/>
  <c r="AI70" i="8"/>
  <c r="AJ70" i="8"/>
  <c r="AK70" i="8"/>
  <c r="AL70" i="8"/>
  <c r="AM70" i="8"/>
  <c r="AN70" i="8"/>
  <c r="AB71" i="8"/>
  <c r="AF71" i="8"/>
  <c r="AG71" i="8"/>
  <c r="AH71" i="8"/>
  <c r="AI71" i="8"/>
  <c r="AJ71" i="8"/>
  <c r="AK71" i="8"/>
  <c r="AL71" i="8"/>
  <c r="AM71" i="8"/>
  <c r="AN71" i="8"/>
  <c r="AB72" i="8"/>
  <c r="AF72" i="8"/>
  <c r="AC72" i="8" s="1"/>
  <c r="AG72" i="8"/>
  <c r="AH72" i="8"/>
  <c r="AI72" i="8"/>
  <c r="AJ72" i="8"/>
  <c r="AD72" i="8" s="1"/>
  <c r="AK72" i="8"/>
  <c r="AL72" i="8"/>
  <c r="AM72" i="8"/>
  <c r="AN72" i="8"/>
  <c r="AB6" i="8"/>
  <c r="AF6" i="8"/>
  <c r="AG6" i="8"/>
  <c r="AH6" i="8"/>
  <c r="AI6" i="8"/>
  <c r="AJ6" i="8"/>
  <c r="AK6" i="8"/>
  <c r="AL6" i="8"/>
  <c r="AM6" i="8"/>
  <c r="AN6" i="8"/>
  <c r="AB7" i="8"/>
  <c r="AF7" i="8"/>
  <c r="AC7" i="8" s="1"/>
  <c r="AG7" i="8"/>
  <c r="AH7" i="8"/>
  <c r="AI7" i="8"/>
  <c r="AJ7" i="8"/>
  <c r="AD7" i="8" s="1"/>
  <c r="AK7" i="8"/>
  <c r="AL7" i="8"/>
  <c r="AM7" i="8"/>
  <c r="AN7" i="8"/>
  <c r="AB8" i="8"/>
  <c r="AF8" i="8"/>
  <c r="AG8" i="8"/>
  <c r="AH8" i="8"/>
  <c r="AI8" i="8"/>
  <c r="AJ8" i="8"/>
  <c r="AK8" i="8"/>
  <c r="AL8" i="8"/>
  <c r="AM8" i="8"/>
  <c r="AN8" i="8"/>
  <c r="AB9" i="8"/>
  <c r="AF9" i="8"/>
  <c r="AG9" i="8"/>
  <c r="AH9" i="8"/>
  <c r="AI9" i="8"/>
  <c r="AJ9" i="8"/>
  <c r="AK9" i="8"/>
  <c r="AL9" i="8"/>
  <c r="AM9" i="8"/>
  <c r="AN9" i="8"/>
  <c r="AB10" i="8"/>
  <c r="AF10" i="8"/>
  <c r="AG10" i="8"/>
  <c r="AH10" i="8"/>
  <c r="AI10" i="8"/>
  <c r="AJ10" i="8"/>
  <c r="AK10" i="8"/>
  <c r="AL10" i="8"/>
  <c r="AM10" i="8"/>
  <c r="AN10" i="8"/>
  <c r="AB11" i="8"/>
  <c r="AF11" i="8"/>
  <c r="AG11" i="8"/>
  <c r="AH11" i="8"/>
  <c r="AI11" i="8"/>
  <c r="AJ11" i="8"/>
  <c r="AK11" i="8"/>
  <c r="AL11" i="8"/>
  <c r="AM11" i="8"/>
  <c r="AN11" i="8"/>
  <c r="AN5" i="8"/>
  <c r="AM5" i="8"/>
  <c r="AH5" i="8"/>
  <c r="AI5" i="8"/>
  <c r="AJ5" i="8"/>
  <c r="AK5" i="8"/>
  <c r="AL5" i="8"/>
  <c r="AG5" i="8"/>
  <c r="AF5" i="8"/>
  <c r="AB5" i="8"/>
  <c r="AA10" i="8"/>
  <c r="AA11" i="8"/>
  <c r="AA12" i="8"/>
  <c r="AA9" i="8"/>
  <c r="Z10" i="8"/>
  <c r="Z11" i="8"/>
  <c r="Z12" i="8"/>
  <c r="Z9" i="8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Y4" i="9"/>
  <c r="Z4" i="9"/>
  <c r="AA4" i="9"/>
  <c r="AB4" i="9"/>
  <c r="AC4" i="9"/>
  <c r="AD4" i="9"/>
  <c r="AE4" i="9"/>
  <c r="AF4" i="9"/>
  <c r="AG4" i="9"/>
  <c r="AH4" i="9"/>
  <c r="Y5" i="9"/>
  <c r="Z5" i="9"/>
  <c r="AA5" i="9"/>
  <c r="AB5" i="9"/>
  <c r="AC5" i="9"/>
  <c r="AD5" i="9"/>
  <c r="AE5" i="9"/>
  <c r="AF5" i="9"/>
  <c r="AG5" i="9"/>
  <c r="AH5" i="9"/>
  <c r="Y6" i="9"/>
  <c r="Z6" i="9"/>
  <c r="AA6" i="9"/>
  <c r="AB6" i="9"/>
  <c r="AC6" i="9"/>
  <c r="AD6" i="9"/>
  <c r="AE6" i="9"/>
  <c r="AF6" i="9"/>
  <c r="AG6" i="9"/>
  <c r="AH6" i="9"/>
  <c r="Y7" i="9"/>
  <c r="Z7" i="9"/>
  <c r="AA7" i="9"/>
  <c r="AB7" i="9"/>
  <c r="AC7" i="9"/>
  <c r="AD7" i="9"/>
  <c r="AE7" i="9"/>
  <c r="AF7" i="9"/>
  <c r="AG7" i="9"/>
  <c r="AH7" i="9"/>
  <c r="Y8" i="9"/>
  <c r="Z8" i="9"/>
  <c r="AA8" i="9"/>
  <c r="AB8" i="9"/>
  <c r="AC8" i="9"/>
  <c r="AD8" i="9"/>
  <c r="AE8" i="9"/>
  <c r="AF8" i="9"/>
  <c r="AG8" i="9"/>
  <c r="AH8" i="9"/>
  <c r="Y9" i="9"/>
  <c r="Z9" i="9"/>
  <c r="AA9" i="9"/>
  <c r="AB9" i="9"/>
  <c r="AC9" i="9"/>
  <c r="AD9" i="9"/>
  <c r="AE9" i="9"/>
  <c r="AF9" i="9"/>
  <c r="AG9" i="9"/>
  <c r="AH9" i="9"/>
  <c r="Y10" i="9"/>
  <c r="Z10" i="9"/>
  <c r="AA10" i="9"/>
  <c r="AB10" i="9"/>
  <c r="AC10" i="9"/>
  <c r="AD10" i="9"/>
  <c r="AE10" i="9"/>
  <c r="AF10" i="9"/>
  <c r="AG10" i="9"/>
  <c r="AH10" i="9"/>
  <c r="Y11" i="9"/>
  <c r="Z11" i="9"/>
  <c r="AA11" i="9"/>
  <c r="AB11" i="9"/>
  <c r="AC11" i="9"/>
  <c r="AD11" i="9"/>
  <c r="AE11" i="9"/>
  <c r="AF11" i="9"/>
  <c r="AG11" i="9"/>
  <c r="AH11" i="9"/>
  <c r="Y12" i="9"/>
  <c r="Z12" i="9"/>
  <c r="AA12" i="9"/>
  <c r="AB12" i="9"/>
  <c r="AC12" i="9"/>
  <c r="AD12" i="9"/>
  <c r="AE12" i="9"/>
  <c r="AF12" i="9"/>
  <c r="AG12" i="9"/>
  <c r="AH12" i="9"/>
  <c r="Y13" i="9"/>
  <c r="Z13" i="9"/>
  <c r="AA13" i="9"/>
  <c r="AB13" i="9"/>
  <c r="AC13" i="9"/>
  <c r="AD13" i="9"/>
  <c r="AE13" i="9"/>
  <c r="AF13" i="9"/>
  <c r="AG13" i="9"/>
  <c r="AH13" i="9"/>
  <c r="Y14" i="9"/>
  <c r="Z14" i="9"/>
  <c r="AA14" i="9"/>
  <c r="AB14" i="9"/>
  <c r="AC14" i="9"/>
  <c r="AD14" i="9"/>
  <c r="AE14" i="9"/>
  <c r="AF14" i="9"/>
  <c r="AG14" i="9"/>
  <c r="AH14" i="9"/>
  <c r="Y15" i="9"/>
  <c r="Z15" i="9"/>
  <c r="AA15" i="9"/>
  <c r="AB15" i="9"/>
  <c r="AC15" i="9"/>
  <c r="AD15" i="9"/>
  <c r="AE15" i="9"/>
  <c r="AF15" i="9"/>
  <c r="AG15" i="9"/>
  <c r="AH15" i="9"/>
  <c r="Y16" i="9"/>
  <c r="Z16" i="9"/>
  <c r="AA16" i="9"/>
  <c r="AB16" i="9"/>
  <c r="AC16" i="9"/>
  <c r="AD16" i="9"/>
  <c r="AE16" i="9"/>
  <c r="AF16" i="9"/>
  <c r="AG16" i="9"/>
  <c r="AH16" i="9"/>
  <c r="Y17" i="9"/>
  <c r="Z17" i="9"/>
  <c r="AA17" i="9"/>
  <c r="AB17" i="9"/>
  <c r="AC17" i="9"/>
  <c r="AD17" i="9"/>
  <c r="AE17" i="9"/>
  <c r="AF17" i="9"/>
  <c r="AG17" i="9"/>
  <c r="AH17" i="9"/>
  <c r="Y18" i="9"/>
  <c r="Z18" i="9"/>
  <c r="AA18" i="9"/>
  <c r="AB18" i="9"/>
  <c r="AC18" i="9"/>
  <c r="AD18" i="9"/>
  <c r="AE18" i="9"/>
  <c r="AF18" i="9"/>
  <c r="AG18" i="9"/>
  <c r="AH18" i="9"/>
  <c r="Y19" i="9"/>
  <c r="Z19" i="9"/>
  <c r="AA19" i="9"/>
  <c r="AB19" i="9"/>
  <c r="AC19" i="9"/>
  <c r="AD19" i="9"/>
  <c r="AE19" i="9"/>
  <c r="AF19" i="9"/>
  <c r="AG19" i="9"/>
  <c r="AH19" i="9"/>
  <c r="Y20" i="9"/>
  <c r="Z20" i="9"/>
  <c r="AA20" i="9"/>
  <c r="AB20" i="9"/>
  <c r="AC20" i="9"/>
  <c r="AD20" i="9"/>
  <c r="AE20" i="9"/>
  <c r="AF20" i="9"/>
  <c r="AG20" i="9"/>
  <c r="AH20" i="9"/>
  <c r="Y21" i="9"/>
  <c r="Z21" i="9"/>
  <c r="AA21" i="9"/>
  <c r="AB21" i="9"/>
  <c r="AC21" i="9"/>
  <c r="AD21" i="9"/>
  <c r="AE21" i="9"/>
  <c r="AF21" i="9"/>
  <c r="AG21" i="9"/>
  <c r="AH21" i="9"/>
  <c r="Y22" i="9"/>
  <c r="Z22" i="9"/>
  <c r="AA22" i="9"/>
  <c r="AB22" i="9"/>
  <c r="AC22" i="9"/>
  <c r="AD22" i="9"/>
  <c r="AE22" i="9"/>
  <c r="AF22" i="9"/>
  <c r="AG22" i="9"/>
  <c r="AH22" i="9"/>
  <c r="Y23" i="9"/>
  <c r="Z23" i="9"/>
  <c r="AA23" i="9"/>
  <c r="AB23" i="9"/>
  <c r="AC23" i="9"/>
  <c r="AD23" i="9"/>
  <c r="AE23" i="9"/>
  <c r="AF23" i="9"/>
  <c r="AG23" i="9"/>
  <c r="AH23" i="9"/>
  <c r="Y24" i="9"/>
  <c r="Z24" i="9"/>
  <c r="AA24" i="9"/>
  <c r="AB24" i="9"/>
  <c r="AC24" i="9"/>
  <c r="AD24" i="9"/>
  <c r="AE24" i="9"/>
  <c r="AF24" i="9"/>
  <c r="AG24" i="9"/>
  <c r="AH24" i="9"/>
  <c r="Y25" i="9"/>
  <c r="Z25" i="9"/>
  <c r="AA25" i="9"/>
  <c r="AB25" i="9"/>
  <c r="AC25" i="9"/>
  <c r="AD25" i="9"/>
  <c r="AE25" i="9"/>
  <c r="AF25" i="9"/>
  <c r="AG25" i="9"/>
  <c r="AH25" i="9"/>
  <c r="Y26" i="9"/>
  <c r="Z26" i="9"/>
  <c r="AA26" i="9"/>
  <c r="AB26" i="9"/>
  <c r="AC26" i="9"/>
  <c r="AD26" i="9"/>
  <c r="AE26" i="9"/>
  <c r="AF26" i="9"/>
  <c r="AG26" i="9"/>
  <c r="AH26" i="9"/>
  <c r="Y27" i="9"/>
  <c r="Z27" i="9"/>
  <c r="AA27" i="9"/>
  <c r="AB27" i="9"/>
  <c r="AC27" i="9"/>
  <c r="AD27" i="9"/>
  <c r="AE27" i="9"/>
  <c r="AF27" i="9"/>
  <c r="AG27" i="9"/>
  <c r="AH27" i="9"/>
  <c r="Y28" i="9"/>
  <c r="Z28" i="9"/>
  <c r="AA28" i="9"/>
  <c r="AB28" i="9"/>
  <c r="AC28" i="9"/>
  <c r="AD28" i="9"/>
  <c r="AE28" i="9"/>
  <c r="AF28" i="9"/>
  <c r="AG28" i="9"/>
  <c r="AH28" i="9"/>
  <c r="Y29" i="9"/>
  <c r="Z29" i="9"/>
  <c r="AA29" i="9"/>
  <c r="AB29" i="9"/>
  <c r="AC29" i="9"/>
  <c r="AD29" i="9"/>
  <c r="AE29" i="9"/>
  <c r="AF29" i="9"/>
  <c r="AG29" i="9"/>
  <c r="AH29" i="9"/>
  <c r="Y30" i="9"/>
  <c r="Z30" i="9"/>
  <c r="AA30" i="9"/>
  <c r="AB30" i="9"/>
  <c r="AC30" i="9"/>
  <c r="AD30" i="9"/>
  <c r="AE30" i="9"/>
  <c r="AF30" i="9"/>
  <c r="AG30" i="9"/>
  <c r="AH30" i="9"/>
  <c r="Y31" i="9"/>
  <c r="Z31" i="9"/>
  <c r="AA31" i="9"/>
  <c r="AB31" i="9"/>
  <c r="AC31" i="9"/>
  <c r="AD31" i="9"/>
  <c r="AE31" i="9"/>
  <c r="AF31" i="9"/>
  <c r="AG31" i="9"/>
  <c r="AH31" i="9"/>
  <c r="Y32" i="9"/>
  <c r="Z32" i="9"/>
  <c r="AA32" i="9"/>
  <c r="AB32" i="9"/>
  <c r="AC32" i="9"/>
  <c r="AD32" i="9"/>
  <c r="AE32" i="9"/>
  <c r="AF32" i="9"/>
  <c r="AG32" i="9"/>
  <c r="AH32" i="9"/>
  <c r="Y33" i="9"/>
  <c r="Z33" i="9"/>
  <c r="AA33" i="9"/>
  <c r="AB33" i="9"/>
  <c r="AC33" i="9"/>
  <c r="AD33" i="9"/>
  <c r="AE33" i="9"/>
  <c r="AF33" i="9"/>
  <c r="AG33" i="9"/>
  <c r="AH33" i="9"/>
  <c r="Y34" i="9"/>
  <c r="Z34" i="9"/>
  <c r="AA34" i="9"/>
  <c r="AB34" i="9"/>
  <c r="AC34" i="9"/>
  <c r="AD34" i="9"/>
  <c r="AE34" i="9"/>
  <c r="AF34" i="9"/>
  <c r="AG34" i="9"/>
  <c r="AH34" i="9"/>
  <c r="Y35" i="9"/>
  <c r="Z35" i="9"/>
  <c r="AA35" i="9"/>
  <c r="AB35" i="9"/>
  <c r="AC35" i="9"/>
  <c r="AD35" i="9"/>
  <c r="AE35" i="9"/>
  <c r="AF35" i="9"/>
  <c r="AG35" i="9"/>
  <c r="AH35" i="9"/>
  <c r="Y36" i="9"/>
  <c r="Z36" i="9"/>
  <c r="AA36" i="9"/>
  <c r="AB36" i="9"/>
  <c r="AC36" i="9"/>
  <c r="AD36" i="9"/>
  <c r="AE36" i="9"/>
  <c r="AF36" i="9"/>
  <c r="AG36" i="9"/>
  <c r="AH36" i="9"/>
  <c r="Y37" i="9"/>
  <c r="Z37" i="9"/>
  <c r="AA37" i="9"/>
  <c r="AB37" i="9"/>
  <c r="AC37" i="9"/>
  <c r="AD37" i="9"/>
  <c r="AE37" i="9"/>
  <c r="AF37" i="9"/>
  <c r="AG37" i="9"/>
  <c r="AH37" i="9"/>
  <c r="Y38" i="9"/>
  <c r="Z38" i="9"/>
  <c r="AA38" i="9"/>
  <c r="AB38" i="9"/>
  <c r="AC38" i="9"/>
  <c r="AD38" i="9"/>
  <c r="AE38" i="9"/>
  <c r="AF38" i="9"/>
  <c r="AG38" i="9"/>
  <c r="AH38" i="9"/>
  <c r="Y39" i="9"/>
  <c r="Z39" i="9"/>
  <c r="AA39" i="9"/>
  <c r="AB39" i="9"/>
  <c r="AC39" i="9"/>
  <c r="AD39" i="9"/>
  <c r="AE39" i="9"/>
  <c r="AF39" i="9"/>
  <c r="AG39" i="9"/>
  <c r="AH39" i="9"/>
  <c r="Y40" i="9"/>
  <c r="Z40" i="9"/>
  <c r="AA40" i="9"/>
  <c r="AB40" i="9"/>
  <c r="AC40" i="9"/>
  <c r="AD40" i="9"/>
  <c r="AE40" i="9"/>
  <c r="AF40" i="9"/>
  <c r="AG40" i="9"/>
  <c r="AH40" i="9"/>
  <c r="Y41" i="9"/>
  <c r="Z41" i="9"/>
  <c r="AA41" i="9"/>
  <c r="AB41" i="9"/>
  <c r="AC41" i="9"/>
  <c r="AD41" i="9"/>
  <c r="AE41" i="9"/>
  <c r="AF41" i="9"/>
  <c r="AG41" i="9"/>
  <c r="AH41" i="9"/>
  <c r="Y42" i="9"/>
  <c r="Z42" i="9"/>
  <c r="AA42" i="9"/>
  <c r="AB42" i="9"/>
  <c r="AC42" i="9"/>
  <c r="AD42" i="9"/>
  <c r="AE42" i="9"/>
  <c r="AF42" i="9"/>
  <c r="AG42" i="9"/>
  <c r="AH42" i="9"/>
  <c r="Y43" i="9"/>
  <c r="Z43" i="9"/>
  <c r="AA43" i="9"/>
  <c r="AB43" i="9"/>
  <c r="AC43" i="9"/>
  <c r="AD43" i="9"/>
  <c r="AE43" i="9"/>
  <c r="AF43" i="9"/>
  <c r="AG43" i="9"/>
  <c r="AH43" i="9"/>
  <c r="Y44" i="9"/>
  <c r="Z44" i="9"/>
  <c r="AA44" i="9"/>
  <c r="AB44" i="9"/>
  <c r="AC44" i="9"/>
  <c r="AD44" i="9"/>
  <c r="AE44" i="9"/>
  <c r="AF44" i="9"/>
  <c r="AG44" i="9"/>
  <c r="AH44" i="9"/>
  <c r="Y45" i="9"/>
  <c r="Z45" i="9"/>
  <c r="AA45" i="9"/>
  <c r="AB45" i="9"/>
  <c r="AC45" i="9"/>
  <c r="AD45" i="9"/>
  <c r="AE45" i="9"/>
  <c r="AF45" i="9"/>
  <c r="AG45" i="9"/>
  <c r="AH45" i="9"/>
  <c r="Y46" i="9"/>
  <c r="Z46" i="9"/>
  <c r="AA46" i="9"/>
  <c r="AB46" i="9"/>
  <c r="AC46" i="9"/>
  <c r="AD46" i="9"/>
  <c r="AE46" i="9"/>
  <c r="AF46" i="9"/>
  <c r="AG46" i="9"/>
  <c r="AH46" i="9"/>
  <c r="Y47" i="9"/>
  <c r="Z47" i="9"/>
  <c r="AA47" i="9"/>
  <c r="AB47" i="9"/>
  <c r="AC47" i="9"/>
  <c r="AD47" i="9"/>
  <c r="AE47" i="9"/>
  <c r="AF47" i="9"/>
  <c r="AG47" i="9"/>
  <c r="AH47" i="9"/>
  <c r="Y48" i="9"/>
  <c r="Z48" i="9"/>
  <c r="AA48" i="9"/>
  <c r="AB48" i="9"/>
  <c r="AC48" i="9"/>
  <c r="AD48" i="9"/>
  <c r="AE48" i="9"/>
  <c r="AF48" i="9"/>
  <c r="AG48" i="9"/>
  <c r="AH48" i="9"/>
  <c r="Y49" i="9"/>
  <c r="Z49" i="9"/>
  <c r="AA49" i="9"/>
  <c r="AB49" i="9"/>
  <c r="AC49" i="9"/>
  <c r="AD49" i="9"/>
  <c r="AE49" i="9"/>
  <c r="AF49" i="9"/>
  <c r="AG49" i="9"/>
  <c r="AH49" i="9"/>
  <c r="Y50" i="9"/>
  <c r="Z50" i="9"/>
  <c r="AA50" i="9"/>
  <c r="AB50" i="9"/>
  <c r="AC50" i="9"/>
  <c r="AD50" i="9"/>
  <c r="AE50" i="9"/>
  <c r="AF50" i="9"/>
  <c r="AG50" i="9"/>
  <c r="AH50" i="9"/>
  <c r="Y51" i="9"/>
  <c r="Z51" i="9"/>
  <c r="AA51" i="9"/>
  <c r="AB51" i="9"/>
  <c r="AC51" i="9"/>
  <c r="AD51" i="9"/>
  <c r="AE51" i="9"/>
  <c r="AF51" i="9"/>
  <c r="AG51" i="9"/>
  <c r="AH51" i="9"/>
  <c r="Y52" i="9"/>
  <c r="Z52" i="9"/>
  <c r="AA52" i="9"/>
  <c r="AB52" i="9"/>
  <c r="AC52" i="9"/>
  <c r="AD52" i="9"/>
  <c r="AE52" i="9"/>
  <c r="AF52" i="9"/>
  <c r="AG52" i="9"/>
  <c r="AH52" i="9"/>
  <c r="Y53" i="9"/>
  <c r="Z53" i="9"/>
  <c r="AA53" i="9"/>
  <c r="AB53" i="9"/>
  <c r="AC53" i="9"/>
  <c r="AD53" i="9"/>
  <c r="AE53" i="9"/>
  <c r="AF53" i="9"/>
  <c r="AG53" i="9"/>
  <c r="AH53" i="9"/>
  <c r="Y54" i="9"/>
  <c r="Z54" i="9"/>
  <c r="AA54" i="9"/>
  <c r="AB54" i="9"/>
  <c r="AC54" i="9"/>
  <c r="AD54" i="9"/>
  <c r="AE54" i="9"/>
  <c r="AF54" i="9"/>
  <c r="AG54" i="9"/>
  <c r="AH54" i="9"/>
  <c r="Y55" i="9"/>
  <c r="Z55" i="9"/>
  <c r="AA55" i="9"/>
  <c r="AB55" i="9"/>
  <c r="AC55" i="9"/>
  <c r="AD55" i="9"/>
  <c r="AE55" i="9"/>
  <c r="AF55" i="9"/>
  <c r="AG55" i="9"/>
  <c r="AH55" i="9"/>
  <c r="Y56" i="9"/>
  <c r="Z56" i="9"/>
  <c r="AA56" i="9"/>
  <c r="AB56" i="9"/>
  <c r="AC56" i="9"/>
  <c r="AD56" i="9"/>
  <c r="AE56" i="9"/>
  <c r="AF56" i="9"/>
  <c r="AG56" i="9"/>
  <c r="AH56" i="9"/>
  <c r="Y57" i="9"/>
  <c r="Z57" i="9"/>
  <c r="AA57" i="9"/>
  <c r="AB57" i="9"/>
  <c r="AC57" i="9"/>
  <c r="AD57" i="9"/>
  <c r="AE57" i="9"/>
  <c r="AF57" i="9"/>
  <c r="AG57" i="9"/>
  <c r="AH57" i="9"/>
  <c r="Y58" i="9"/>
  <c r="Z58" i="9"/>
  <c r="AA58" i="9"/>
  <c r="AB58" i="9"/>
  <c r="AC58" i="9"/>
  <c r="AD58" i="9"/>
  <c r="AE58" i="9"/>
  <c r="AF58" i="9"/>
  <c r="AG58" i="9"/>
  <c r="AH58" i="9"/>
  <c r="Y59" i="9"/>
  <c r="Z59" i="9"/>
  <c r="AA59" i="9"/>
  <c r="AB59" i="9"/>
  <c r="AC59" i="9"/>
  <c r="AD59" i="9"/>
  <c r="AE59" i="9"/>
  <c r="AF59" i="9"/>
  <c r="AG59" i="9"/>
  <c r="AH59" i="9"/>
  <c r="Y60" i="9"/>
  <c r="Z60" i="9"/>
  <c r="AA60" i="9"/>
  <c r="AB60" i="9"/>
  <c r="AC60" i="9"/>
  <c r="AD60" i="9"/>
  <c r="AE60" i="9"/>
  <c r="AF60" i="9"/>
  <c r="AG60" i="9"/>
  <c r="AH60" i="9"/>
  <c r="Y61" i="9"/>
  <c r="Z61" i="9"/>
  <c r="AA61" i="9"/>
  <c r="AB61" i="9"/>
  <c r="AC61" i="9"/>
  <c r="AD61" i="9"/>
  <c r="AE61" i="9"/>
  <c r="AF61" i="9"/>
  <c r="AG61" i="9"/>
  <c r="AH61" i="9"/>
  <c r="Y62" i="9"/>
  <c r="Z62" i="9"/>
  <c r="AA62" i="9"/>
  <c r="AB62" i="9"/>
  <c r="AC62" i="9"/>
  <c r="AD62" i="9"/>
  <c r="AE62" i="9"/>
  <c r="AF62" i="9"/>
  <c r="AG62" i="9"/>
  <c r="AH62" i="9"/>
  <c r="Y63" i="9"/>
  <c r="Z63" i="9"/>
  <c r="AA63" i="9"/>
  <c r="AB63" i="9"/>
  <c r="AC63" i="9"/>
  <c r="AD63" i="9"/>
  <c r="AE63" i="9"/>
  <c r="AF63" i="9"/>
  <c r="AG63" i="9"/>
  <c r="AH63" i="9"/>
  <c r="Y64" i="9"/>
  <c r="Z64" i="9"/>
  <c r="AA64" i="9"/>
  <c r="AB64" i="9"/>
  <c r="AC64" i="9"/>
  <c r="AD64" i="9"/>
  <c r="AE64" i="9"/>
  <c r="AF64" i="9"/>
  <c r="AG64" i="9"/>
  <c r="AH64" i="9"/>
  <c r="Y65" i="9"/>
  <c r="Z65" i="9"/>
  <c r="AA65" i="9"/>
  <c r="AB65" i="9"/>
  <c r="AC65" i="9"/>
  <c r="AD65" i="9"/>
  <c r="AE65" i="9"/>
  <c r="AF65" i="9"/>
  <c r="AG65" i="9"/>
  <c r="AH65" i="9"/>
  <c r="Y66" i="9"/>
  <c r="Z66" i="9"/>
  <c r="AA66" i="9"/>
  <c r="AB66" i="9"/>
  <c r="AC66" i="9"/>
  <c r="AD66" i="9"/>
  <c r="AE66" i="9"/>
  <c r="AF66" i="9"/>
  <c r="AG66" i="9"/>
  <c r="AH66" i="9"/>
  <c r="Y67" i="9"/>
  <c r="Z67" i="9"/>
  <c r="AA67" i="9"/>
  <c r="AB67" i="9"/>
  <c r="AC67" i="9"/>
  <c r="AD67" i="9"/>
  <c r="AE67" i="9"/>
  <c r="AF67" i="9"/>
  <c r="AG67" i="9"/>
  <c r="AH67" i="9"/>
  <c r="Y68" i="9"/>
  <c r="Z68" i="9"/>
  <c r="AA68" i="9"/>
  <c r="AB68" i="9"/>
  <c r="AC68" i="9"/>
  <c r="AD68" i="9"/>
  <c r="AE68" i="9"/>
  <c r="AF68" i="9"/>
  <c r="AG68" i="9"/>
  <c r="AH68" i="9"/>
  <c r="Y69" i="9"/>
  <c r="Z69" i="9"/>
  <c r="AA69" i="9"/>
  <c r="AB69" i="9"/>
  <c r="AC69" i="9"/>
  <c r="AD69" i="9"/>
  <c r="AE69" i="9"/>
  <c r="AF69" i="9"/>
  <c r="AG69" i="9"/>
  <c r="AH69" i="9"/>
  <c r="Y70" i="9"/>
  <c r="Z70" i="9"/>
  <c r="AA70" i="9"/>
  <c r="AB70" i="9"/>
  <c r="AC70" i="9"/>
  <c r="AD70" i="9"/>
  <c r="AE70" i="9"/>
  <c r="AF70" i="9"/>
  <c r="AG70" i="9"/>
  <c r="AH70" i="9"/>
  <c r="Y71" i="9"/>
  <c r="Z71" i="9"/>
  <c r="AA71" i="9"/>
  <c r="AB71" i="9"/>
  <c r="AC71" i="9"/>
  <c r="AD71" i="9"/>
  <c r="AE71" i="9"/>
  <c r="AF71" i="9"/>
  <c r="AG71" i="9"/>
  <c r="AH71" i="9"/>
  <c r="Y72" i="9"/>
  <c r="Z72" i="9"/>
  <c r="AA72" i="9"/>
  <c r="AB72" i="9"/>
  <c r="AC72" i="9"/>
  <c r="AD72" i="9"/>
  <c r="AE72" i="9"/>
  <c r="AF72" i="9"/>
  <c r="AG72" i="9"/>
  <c r="AH72" i="9"/>
  <c r="Y73" i="9"/>
  <c r="Z73" i="9"/>
  <c r="AA73" i="9"/>
  <c r="AB73" i="9"/>
  <c r="AC73" i="9"/>
  <c r="AD73" i="9"/>
  <c r="AE73" i="9"/>
  <c r="AF73" i="9"/>
  <c r="AG73" i="9"/>
  <c r="AH73" i="9"/>
  <c r="Y74" i="9"/>
  <c r="Z74" i="9"/>
  <c r="AA74" i="9"/>
  <c r="AB74" i="9"/>
  <c r="AC74" i="9"/>
  <c r="AD74" i="9"/>
  <c r="AE74" i="9"/>
  <c r="AF74" i="9"/>
  <c r="AG74" i="9"/>
  <c r="AH74" i="9"/>
  <c r="Y75" i="9"/>
  <c r="Z75" i="9"/>
  <c r="AA75" i="9"/>
  <c r="AB75" i="9"/>
  <c r="AC75" i="9"/>
  <c r="AD75" i="9"/>
  <c r="AE75" i="9"/>
  <c r="AF75" i="9"/>
  <c r="AG75" i="9"/>
  <c r="AH75" i="9"/>
  <c r="Y76" i="9"/>
  <c r="Z76" i="9"/>
  <c r="AA76" i="9"/>
  <c r="AB76" i="9"/>
  <c r="AC76" i="9"/>
  <c r="AD76" i="9"/>
  <c r="AE76" i="9"/>
  <c r="AF76" i="9"/>
  <c r="AG76" i="9"/>
  <c r="AH76" i="9"/>
  <c r="Y77" i="9"/>
  <c r="Z77" i="9"/>
  <c r="AA77" i="9"/>
  <c r="AB77" i="9"/>
  <c r="AC77" i="9"/>
  <c r="AD77" i="9"/>
  <c r="AE77" i="9"/>
  <c r="AF77" i="9"/>
  <c r="AG77" i="9"/>
  <c r="AH77" i="9"/>
  <c r="Y78" i="9"/>
  <c r="Z78" i="9"/>
  <c r="AA78" i="9"/>
  <c r="AB78" i="9"/>
  <c r="AC78" i="9"/>
  <c r="AD78" i="9"/>
  <c r="AE78" i="9"/>
  <c r="AF78" i="9"/>
  <c r="AG78" i="9"/>
  <c r="AH78" i="9"/>
  <c r="AH3" i="9"/>
  <c r="AG3" i="9"/>
  <c r="AB3" i="9"/>
  <c r="AC3" i="9"/>
  <c r="AD3" i="9"/>
  <c r="AE3" i="9"/>
  <c r="AF3" i="9"/>
  <c r="AA3" i="9"/>
  <c r="Z3" i="9"/>
  <c r="Y3" i="9"/>
  <c r="U45" i="7"/>
  <c r="U46" i="7"/>
  <c r="U47" i="7"/>
  <c r="U44" i="7"/>
  <c r="T45" i="7"/>
  <c r="T46" i="7"/>
  <c r="T47" i="7"/>
  <c r="T48" i="7"/>
  <c r="T44" i="7"/>
  <c r="S45" i="7"/>
  <c r="S46" i="7"/>
  <c r="S47" i="7"/>
  <c r="S48" i="7"/>
  <c r="S44" i="7"/>
  <c r="R45" i="7"/>
  <c r="R46" i="7"/>
  <c r="R47" i="7"/>
  <c r="R48" i="7"/>
  <c r="R44" i="7"/>
  <c r="Q45" i="7"/>
  <c r="Q46" i="7"/>
  <c r="Q47" i="7"/>
  <c r="Q48" i="7"/>
  <c r="Q44" i="7"/>
  <c r="P45" i="7"/>
  <c r="P46" i="7"/>
  <c r="P47" i="7"/>
  <c r="P48" i="7"/>
  <c r="P44" i="7"/>
  <c r="O45" i="7"/>
  <c r="O46" i="7"/>
  <c r="O47" i="7"/>
  <c r="O48" i="7"/>
  <c r="O44" i="7"/>
  <c r="N45" i="7"/>
  <c r="N46" i="7"/>
  <c r="N47" i="7"/>
  <c r="N48" i="7"/>
  <c r="N44" i="7"/>
  <c r="U5" i="7"/>
  <c r="U6" i="7"/>
  <c r="U7" i="7"/>
  <c r="U4" i="7"/>
  <c r="T5" i="7"/>
  <c r="T6" i="7"/>
  <c r="T7" i="7"/>
  <c r="T8" i="7"/>
  <c r="T4" i="7"/>
  <c r="S5" i="7"/>
  <c r="S6" i="7"/>
  <c r="S7" i="7"/>
  <c r="S8" i="7"/>
  <c r="S4" i="7"/>
  <c r="R5" i="7"/>
  <c r="R6" i="7"/>
  <c r="R7" i="7"/>
  <c r="R8" i="7"/>
  <c r="R4" i="7"/>
  <c r="Q5" i="7"/>
  <c r="Q6" i="7"/>
  <c r="Q7" i="7"/>
  <c r="Q8" i="7"/>
  <c r="Q4" i="7"/>
  <c r="P5" i="7"/>
  <c r="P6" i="7"/>
  <c r="P7" i="7"/>
  <c r="P8" i="7"/>
  <c r="P4" i="7"/>
  <c r="O5" i="7"/>
  <c r="O6" i="7"/>
  <c r="O7" i="7"/>
  <c r="O8" i="7"/>
  <c r="O4" i="7"/>
  <c r="N5" i="7"/>
  <c r="N6" i="7"/>
  <c r="N7" i="7"/>
  <c r="N8" i="7"/>
  <c r="N4" i="7"/>
  <c r="H48" i="7"/>
  <c r="G48" i="7"/>
  <c r="F48" i="7"/>
  <c r="E48" i="7"/>
  <c r="D48" i="7"/>
  <c r="C48" i="7"/>
  <c r="B48" i="7"/>
  <c r="I47" i="7"/>
  <c r="H47" i="7"/>
  <c r="G47" i="7"/>
  <c r="F47" i="7"/>
  <c r="E47" i="7"/>
  <c r="D47" i="7"/>
  <c r="C47" i="7"/>
  <c r="B47" i="7"/>
  <c r="I46" i="7"/>
  <c r="H46" i="7"/>
  <c r="G46" i="7"/>
  <c r="F46" i="7"/>
  <c r="E46" i="7"/>
  <c r="D46" i="7"/>
  <c r="C46" i="7"/>
  <c r="B46" i="7"/>
  <c r="I45" i="7"/>
  <c r="H45" i="7"/>
  <c r="G45" i="7"/>
  <c r="F45" i="7"/>
  <c r="E45" i="7"/>
  <c r="D45" i="7"/>
  <c r="C45" i="7"/>
  <c r="B45" i="7"/>
  <c r="I44" i="7"/>
  <c r="H44" i="7"/>
  <c r="G44" i="7"/>
  <c r="F44" i="7"/>
  <c r="E44" i="7"/>
  <c r="D44" i="7"/>
  <c r="C44" i="7"/>
  <c r="B44" i="7"/>
  <c r="B4" i="7"/>
  <c r="C4" i="7"/>
  <c r="D4" i="7"/>
  <c r="E4" i="7"/>
  <c r="F4" i="7"/>
  <c r="G4" i="7"/>
  <c r="H4" i="7"/>
  <c r="I4" i="7"/>
  <c r="B6" i="7"/>
  <c r="B7" i="7"/>
  <c r="B8" i="7"/>
  <c r="C5" i="7"/>
  <c r="C6" i="7"/>
  <c r="C7" i="7"/>
  <c r="C8" i="7"/>
  <c r="D5" i="7"/>
  <c r="D6" i="7"/>
  <c r="D7" i="7"/>
  <c r="D8" i="7"/>
  <c r="E5" i="7"/>
  <c r="E6" i="7"/>
  <c r="E7" i="7"/>
  <c r="E8" i="7"/>
  <c r="F5" i="7"/>
  <c r="F6" i="7"/>
  <c r="F7" i="7"/>
  <c r="F8" i="7"/>
  <c r="G5" i="7"/>
  <c r="G6" i="7"/>
  <c r="G7" i="7"/>
  <c r="G8" i="7"/>
  <c r="H5" i="7"/>
  <c r="H6" i="7"/>
  <c r="H7" i="7"/>
  <c r="H8" i="7"/>
  <c r="I5" i="7"/>
  <c r="I6" i="7"/>
  <c r="I7" i="7"/>
  <c r="B5" i="7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S3" i="1"/>
  <c r="R3" i="1"/>
  <c r="P8" i="1"/>
  <c r="Q8" i="1"/>
  <c r="Q12" i="1" s="1"/>
  <c r="Q16" i="1" s="1"/>
  <c r="Q20" i="1" s="1"/>
  <c r="Q24" i="1" s="1"/>
  <c r="Q28" i="1" s="1"/>
  <c r="Q32" i="1" s="1"/>
  <c r="Q36" i="1" s="1"/>
  <c r="Q40" i="1" s="1"/>
  <c r="Q44" i="1" s="1"/>
  <c r="Q48" i="1" s="1"/>
  <c r="Q52" i="1" s="1"/>
  <c r="Q56" i="1" s="1"/>
  <c r="Q60" i="1" s="1"/>
  <c r="Q64" i="1" s="1"/>
  <c r="Q68" i="1" s="1"/>
  <c r="P9" i="1"/>
  <c r="Q9" i="1"/>
  <c r="P10" i="1"/>
  <c r="Q10" i="1"/>
  <c r="P11" i="1"/>
  <c r="Q11" i="1"/>
  <c r="P12" i="1"/>
  <c r="P13" i="1"/>
  <c r="Q13" i="1"/>
  <c r="P14" i="1"/>
  <c r="Q14" i="1"/>
  <c r="Q18" i="1" s="1"/>
  <c r="Q22" i="1" s="1"/>
  <c r="Q26" i="1" s="1"/>
  <c r="Q30" i="1" s="1"/>
  <c r="Q34" i="1" s="1"/>
  <c r="Q38" i="1" s="1"/>
  <c r="Q42" i="1" s="1"/>
  <c r="Q46" i="1" s="1"/>
  <c r="Q50" i="1" s="1"/>
  <c r="Q54" i="1" s="1"/>
  <c r="Q58" i="1" s="1"/>
  <c r="Q62" i="1" s="1"/>
  <c r="Q66" i="1" s="1"/>
  <c r="Q70" i="1" s="1"/>
  <c r="P15" i="1"/>
  <c r="Q15" i="1"/>
  <c r="P16" i="1"/>
  <c r="P17" i="1"/>
  <c r="Q17" i="1"/>
  <c r="P18" i="1"/>
  <c r="P19" i="1"/>
  <c r="Q19" i="1"/>
  <c r="P20" i="1"/>
  <c r="P21" i="1"/>
  <c r="Q21" i="1"/>
  <c r="P22" i="1"/>
  <c r="P23" i="1"/>
  <c r="Q23" i="1"/>
  <c r="P24" i="1"/>
  <c r="P25" i="1"/>
  <c r="Q25" i="1"/>
  <c r="P26" i="1"/>
  <c r="P27" i="1"/>
  <c r="Q27" i="1"/>
  <c r="P28" i="1"/>
  <c r="P29" i="1"/>
  <c r="Q29" i="1"/>
  <c r="P30" i="1"/>
  <c r="P31" i="1"/>
  <c r="Q31" i="1"/>
  <c r="P32" i="1"/>
  <c r="P33" i="1"/>
  <c r="Q33" i="1"/>
  <c r="P34" i="1"/>
  <c r="P35" i="1"/>
  <c r="Q35" i="1"/>
  <c r="P36" i="1"/>
  <c r="P37" i="1"/>
  <c r="Q37" i="1"/>
  <c r="P38" i="1"/>
  <c r="P39" i="1"/>
  <c r="Q39" i="1"/>
  <c r="P40" i="1"/>
  <c r="P41" i="1"/>
  <c r="Q41" i="1"/>
  <c r="P42" i="1"/>
  <c r="P43" i="1"/>
  <c r="Q43" i="1"/>
  <c r="P44" i="1"/>
  <c r="P45" i="1"/>
  <c r="Q45" i="1"/>
  <c r="P46" i="1"/>
  <c r="P47" i="1"/>
  <c r="Q47" i="1"/>
  <c r="P48" i="1"/>
  <c r="P49" i="1"/>
  <c r="Q49" i="1"/>
  <c r="P50" i="1"/>
  <c r="P51" i="1"/>
  <c r="Q51" i="1"/>
  <c r="P52" i="1"/>
  <c r="P53" i="1"/>
  <c r="Q53" i="1"/>
  <c r="P54" i="1"/>
  <c r="P55" i="1"/>
  <c r="Q55" i="1"/>
  <c r="P56" i="1"/>
  <c r="P57" i="1"/>
  <c r="Q57" i="1"/>
  <c r="P58" i="1"/>
  <c r="P59" i="1"/>
  <c r="Q59" i="1"/>
  <c r="P60" i="1"/>
  <c r="P61" i="1"/>
  <c r="Q61" i="1"/>
  <c r="P62" i="1"/>
  <c r="P63" i="1"/>
  <c r="Q63" i="1"/>
  <c r="P64" i="1"/>
  <c r="P65" i="1"/>
  <c r="Q65" i="1"/>
  <c r="P66" i="1"/>
  <c r="P67" i="1"/>
  <c r="Q67" i="1"/>
  <c r="P68" i="1"/>
  <c r="P69" i="1"/>
  <c r="Q69" i="1"/>
  <c r="P70" i="1"/>
  <c r="Q7" i="1"/>
  <c r="P7" i="1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E10" i="8" l="1"/>
  <c r="AD9" i="8"/>
  <c r="AC9" i="8"/>
  <c r="AE8" i="8"/>
  <c r="AE6" i="8"/>
  <c r="AE71" i="8"/>
  <c r="AD66" i="8"/>
  <c r="AD65" i="8"/>
  <c r="AC65" i="8"/>
  <c r="AD62" i="8"/>
  <c r="AD61" i="8"/>
  <c r="AC61" i="8"/>
  <c r="AD58" i="8"/>
  <c r="AD57" i="8"/>
  <c r="AC57" i="8"/>
  <c r="AD54" i="8"/>
  <c r="AD53" i="8"/>
  <c r="AC53" i="8"/>
  <c r="AD50" i="8"/>
  <c r="AD49" i="8"/>
  <c r="AC49" i="8"/>
  <c r="AD46" i="8"/>
  <c r="AD45" i="8"/>
  <c r="AD11" i="8"/>
  <c r="AC11" i="8"/>
  <c r="AE11" i="8"/>
  <c r="AE9" i="8"/>
  <c r="AE7" i="8"/>
  <c r="AE72" i="8"/>
  <c r="AD71" i="8"/>
  <c r="AC71" i="8"/>
  <c r="AE70" i="8"/>
  <c r="AD68" i="8"/>
  <c r="AC68" i="8"/>
  <c r="AC66" i="8"/>
  <c r="AD64" i="8"/>
  <c r="AC62" i="8"/>
  <c r="AD60" i="8"/>
  <c r="AC60" i="8"/>
  <c r="AC58" i="8"/>
  <c r="AD56" i="8"/>
  <c r="AC54" i="8"/>
  <c r="AD52" i="8"/>
  <c r="AC50" i="8"/>
  <c r="AD48" i="8"/>
  <c r="AC46" i="8"/>
  <c r="AD10" i="8"/>
  <c r="AC10" i="8"/>
  <c r="AD8" i="8"/>
  <c r="AC8" i="8"/>
  <c r="AD6" i="8"/>
  <c r="AC6" i="8"/>
  <c r="AD70" i="8"/>
  <c r="AD69" i="8"/>
  <c r="AC69" i="8"/>
  <c r="AC67" i="8"/>
  <c r="AC63" i="8"/>
  <c r="AC59" i="8"/>
  <c r="AC45" i="8"/>
  <c r="AC41" i="8"/>
  <c r="AC37" i="8"/>
  <c r="AE43" i="8"/>
  <c r="AE41" i="8"/>
  <c r="AC40" i="8"/>
  <c r="AE39" i="8"/>
  <c r="AE37" i="8"/>
  <c r="AC36" i="8"/>
  <c r="AE35" i="8"/>
  <c r="AE33" i="8"/>
  <c r="AE31" i="8"/>
  <c r="AE29" i="8"/>
  <c r="AE27" i="8"/>
  <c r="AE25" i="8"/>
  <c r="AE23" i="8"/>
  <c r="AE21" i="8"/>
  <c r="AE19" i="8"/>
  <c r="AE17" i="8"/>
  <c r="AE15" i="8"/>
  <c r="AE13" i="8"/>
  <c r="AE80" i="8"/>
  <c r="AE79" i="8"/>
  <c r="AE78" i="8"/>
  <c r="AE77" i="8"/>
  <c r="AE76" i="8"/>
  <c r="AE75" i="8"/>
  <c r="AE74" i="8"/>
  <c r="AE73" i="8"/>
  <c r="AD44" i="8"/>
  <c r="AD43" i="8"/>
  <c r="AC42" i="8"/>
  <c r="AD40" i="8"/>
  <c r="AD39" i="8"/>
  <c r="AC38" i="8"/>
  <c r="AD36" i="8"/>
  <c r="AC34" i="8"/>
  <c r="AD32" i="8"/>
  <c r="AC32" i="8"/>
  <c r="AC30" i="8"/>
  <c r="AD28" i="8"/>
  <c r="AC28" i="8"/>
  <c r="AC26" i="8"/>
  <c r="AD24" i="8"/>
  <c r="AC24" i="8"/>
  <c r="AC22" i="8"/>
  <c r="AD20" i="8"/>
  <c r="AC20" i="8"/>
  <c r="AC18" i="8"/>
  <c r="AD16" i="8"/>
  <c r="AC16" i="8"/>
  <c r="AC14" i="8"/>
  <c r="AD12" i="8"/>
  <c r="AC12" i="8"/>
  <c r="AD77" i="8"/>
  <c r="AD73" i="8"/>
  <c r="AE58" i="8"/>
  <c r="AE56" i="8"/>
  <c r="AD55" i="8"/>
  <c r="AC55" i="8"/>
  <c r="AE54" i="8"/>
  <c r="AE52" i="8"/>
  <c r="AC51" i="8"/>
  <c r="AE50" i="8"/>
  <c r="AE48" i="8"/>
  <c r="AC47" i="8"/>
  <c r="AE46" i="8"/>
  <c r="AE44" i="8"/>
  <c r="AC43" i="8"/>
  <c r="AE42" i="8"/>
  <c r="AE40" i="8"/>
  <c r="AC39" i="8"/>
  <c r="AE38" i="8"/>
  <c r="AE36" i="8"/>
  <c r="AD35" i="8"/>
  <c r="AC35" i="8"/>
  <c r="AE34" i="8"/>
  <c r="AE32" i="8"/>
  <c r="AD31" i="8"/>
  <c r="AC31" i="8"/>
  <c r="AE30" i="8"/>
  <c r="AE28" i="8"/>
  <c r="AD27" i="8"/>
  <c r="AC27" i="8"/>
  <c r="AE26" i="8"/>
  <c r="AE24" i="8"/>
  <c r="AD23" i="8"/>
  <c r="AC23" i="8"/>
  <c r="AE22" i="8"/>
  <c r="AE20" i="8"/>
  <c r="AD19" i="8"/>
  <c r="AC19" i="8"/>
  <c r="AE18" i="8"/>
  <c r="AE16" i="8"/>
  <c r="AD15" i="8"/>
  <c r="AC15" i="8"/>
  <c r="AE14" i="8"/>
  <c r="AE12" i="8"/>
  <c r="AD80" i="8"/>
  <c r="AC80" i="8"/>
  <c r="AD76" i="8"/>
  <c r="AC76" i="8"/>
  <c r="F8" i="6"/>
  <c r="F6" i="6"/>
  <c r="F19" i="6" l="1"/>
  <c r="F21" i="6"/>
  <c r="F23" i="6"/>
  <c r="F10" i="6"/>
  <c r="F12" i="6"/>
  <c r="F14" i="6"/>
  <c r="F16" i="6"/>
  <c r="F18" i="6"/>
  <c r="F20" i="6"/>
  <c r="F22" i="6"/>
  <c r="F5" i="6"/>
  <c r="F7" i="6"/>
  <c r="F9" i="6"/>
  <c r="F11" i="6"/>
  <c r="F13" i="6"/>
  <c r="F15" i="6"/>
  <c r="F17" i="6"/>
  <c r="G5" i="6"/>
  <c r="G7" i="6"/>
  <c r="Z13" i="8"/>
  <c r="Z17" i="8" s="1"/>
  <c r="AA13" i="8"/>
  <c r="AA17" i="8" s="1"/>
  <c r="AA21" i="8" s="1"/>
  <c r="AA25" i="8" s="1"/>
  <c r="AA29" i="8" s="1"/>
  <c r="AA33" i="8" s="1"/>
  <c r="AA37" i="8" s="1"/>
  <c r="AA41" i="8" s="1"/>
  <c r="Z14" i="8"/>
  <c r="Z18" i="8" s="1"/>
  <c r="Z22" i="8" s="1"/>
  <c r="Z26" i="8" s="1"/>
  <c r="Z30" i="8" s="1"/>
  <c r="Z34" i="8" s="1"/>
  <c r="Z38" i="8" s="1"/>
  <c r="Z42" i="8" s="1"/>
  <c r="Z46" i="8" s="1"/>
  <c r="Z50" i="8" s="1"/>
  <c r="Z54" i="8" s="1"/>
  <c r="Z58" i="8" s="1"/>
  <c r="Z62" i="8" s="1"/>
  <c r="Z66" i="8" s="1"/>
  <c r="AA14" i="8"/>
  <c r="AA18" i="8" s="1"/>
  <c r="AA22" i="8" s="1"/>
  <c r="AA26" i="8" s="1"/>
  <c r="AA30" i="8" s="1"/>
  <c r="AA34" i="8" s="1"/>
  <c r="AA38" i="8" s="1"/>
  <c r="AA42" i="8" s="1"/>
  <c r="AA46" i="8" s="1"/>
  <c r="AA50" i="8" s="1"/>
  <c r="AA54" i="8" s="1"/>
  <c r="AA58" i="8" s="1"/>
  <c r="AA62" i="8" s="1"/>
  <c r="AA66" i="8" s="1"/>
  <c r="Z15" i="8"/>
  <c r="Z19" i="8" s="1"/>
  <c r="Z23" i="8" s="1"/>
  <c r="Z27" i="8" s="1"/>
  <c r="Z31" i="8" s="1"/>
  <c r="Z35" i="8" s="1"/>
  <c r="Z39" i="8" s="1"/>
  <c r="Z43" i="8" s="1"/>
  <c r="Z47" i="8" s="1"/>
  <c r="Z51" i="8" s="1"/>
  <c r="Z55" i="8" s="1"/>
  <c r="Z59" i="8" s="1"/>
  <c r="Z63" i="8" s="1"/>
  <c r="Z67" i="8" s="1"/>
  <c r="AA15" i="8"/>
  <c r="AA19" i="8" s="1"/>
  <c r="AA23" i="8" s="1"/>
  <c r="AA27" i="8" s="1"/>
  <c r="AA31" i="8" s="1"/>
  <c r="AA35" i="8" s="1"/>
  <c r="AA39" i="8" s="1"/>
  <c r="AA43" i="8" s="1"/>
  <c r="AA47" i="8" s="1"/>
  <c r="AA51" i="8" s="1"/>
  <c r="AA55" i="8" s="1"/>
  <c r="AA59" i="8" s="1"/>
  <c r="AA63" i="8" s="1"/>
  <c r="AA67" i="8" s="1"/>
  <c r="Z16" i="8"/>
  <c r="Z20" i="8" s="1"/>
  <c r="Z24" i="8" s="1"/>
  <c r="AA16" i="8"/>
  <c r="AA20" i="8" s="1"/>
  <c r="AA24" i="8" s="1"/>
  <c r="AA28" i="8" s="1"/>
  <c r="AA32" i="8" s="1"/>
  <c r="AA36" i="8" s="1"/>
  <c r="AA40" i="8" s="1"/>
  <c r="G10" i="6"/>
  <c r="G12" i="6"/>
  <c r="G14" i="6"/>
  <c r="G16" i="6"/>
  <c r="G18" i="6"/>
  <c r="G23" i="6"/>
  <c r="D10" i="6"/>
  <c r="D12" i="6"/>
  <c r="D14" i="6"/>
  <c r="D16" i="6"/>
  <c r="D18" i="6"/>
  <c r="D20" i="6"/>
  <c r="D22" i="6"/>
  <c r="D8" i="6"/>
  <c r="K63" i="8"/>
  <c r="D23" i="6"/>
  <c r="D21" i="6"/>
  <c r="G6" i="6"/>
  <c r="G8" i="6"/>
  <c r="D9" i="6"/>
  <c r="D11" i="6"/>
  <c r="D13" i="6"/>
  <c r="D15" i="6"/>
  <c r="D17" i="6"/>
  <c r="D19" i="6"/>
  <c r="K59" i="8"/>
  <c r="K9" i="8"/>
  <c r="J10" i="8"/>
  <c r="K10" i="8"/>
  <c r="J11" i="8"/>
  <c r="K11" i="8"/>
  <c r="K12" i="8"/>
  <c r="J14" i="8"/>
  <c r="K14" i="8"/>
  <c r="J15" i="8"/>
  <c r="K15" i="8"/>
  <c r="K17" i="8"/>
  <c r="J18" i="8"/>
  <c r="K18" i="8"/>
  <c r="K19" i="8"/>
  <c r="K20" i="8"/>
  <c r="K21" i="8"/>
  <c r="J22" i="8"/>
  <c r="K22" i="8"/>
  <c r="K23" i="8"/>
  <c r="K24" i="8"/>
  <c r="J26" i="8"/>
  <c r="K26" i="8"/>
  <c r="K27" i="8"/>
  <c r="K28" i="8"/>
  <c r="K29" i="8"/>
  <c r="J30" i="8"/>
  <c r="K30" i="8"/>
  <c r="K31" i="8"/>
  <c r="K32" i="8"/>
  <c r="K33" i="8"/>
  <c r="J34" i="8"/>
  <c r="K34" i="8"/>
  <c r="K35" i="8"/>
  <c r="K37" i="8"/>
  <c r="J38" i="8"/>
  <c r="K38" i="8"/>
  <c r="K39" i="8"/>
  <c r="J42" i="8"/>
  <c r="K42" i="8"/>
  <c r="K43" i="8"/>
  <c r="J46" i="8"/>
  <c r="K46" i="8"/>
  <c r="K47" i="8"/>
  <c r="K50" i="8"/>
  <c r="K54" i="8"/>
  <c r="K55" i="8"/>
  <c r="K51" i="8" l="1"/>
  <c r="K36" i="8"/>
  <c r="K16" i="8"/>
  <c r="K58" i="8"/>
  <c r="K62" i="8"/>
  <c r="K25" i="8"/>
  <c r="K13" i="8"/>
  <c r="AC5" i="8"/>
  <c r="AE5" i="8"/>
  <c r="K67" i="8"/>
  <c r="AA71" i="8"/>
  <c r="K71" i="8" s="1"/>
  <c r="K66" i="8"/>
  <c r="AA70" i="8"/>
  <c r="K70" i="8" s="1"/>
  <c r="J66" i="8"/>
  <c r="Z70" i="8"/>
  <c r="J70" i="8" s="1"/>
  <c r="J67" i="8"/>
  <c r="Z71" i="8"/>
  <c r="J71" i="8" s="1"/>
  <c r="G9" i="6"/>
  <c r="G22" i="6"/>
  <c r="G21" i="6"/>
  <c r="G19" i="6"/>
  <c r="G17" i="6"/>
  <c r="G15" i="6"/>
  <c r="G13" i="6"/>
  <c r="G11" i="6"/>
  <c r="AD5" i="8"/>
  <c r="Z21" i="8"/>
  <c r="J17" i="8"/>
  <c r="AA44" i="8"/>
  <c r="K40" i="8"/>
  <c r="Z28" i="8"/>
  <c r="J24" i="8"/>
  <c r="AA45" i="8"/>
  <c r="K41" i="8"/>
  <c r="J55" i="8"/>
  <c r="J54" i="8"/>
  <c r="J51" i="8"/>
  <c r="J50" i="8"/>
  <c r="J47" i="8"/>
  <c r="J43" i="8"/>
  <c r="J39" i="8"/>
  <c r="J35" i="8"/>
  <c r="J31" i="8"/>
  <c r="J27" i="8"/>
  <c r="J23" i="8"/>
  <c r="J20" i="8"/>
  <c r="J19" i="8"/>
  <c r="J16" i="8"/>
  <c r="J13" i="8"/>
  <c r="J12" i="8"/>
  <c r="J9" i="8"/>
  <c r="J59" i="8"/>
  <c r="J58" i="8"/>
  <c r="G20" i="6"/>
  <c r="J63" i="8"/>
  <c r="J62" i="8"/>
  <c r="AA49" i="8" l="1"/>
  <c r="K45" i="8"/>
  <c r="Z32" i="8"/>
  <c r="J28" i="8"/>
  <c r="AA48" i="8"/>
  <c r="K44" i="8"/>
  <c r="Z25" i="8"/>
  <c r="J21" i="8"/>
  <c r="J9" i="1" l="1"/>
  <c r="J7" i="1"/>
  <c r="Z29" i="8"/>
  <c r="J25" i="8"/>
  <c r="AA52" i="8"/>
  <c r="K48" i="8"/>
  <c r="Z36" i="8"/>
  <c r="J32" i="8"/>
  <c r="AA53" i="8"/>
  <c r="K49" i="8"/>
  <c r="J11" i="1" l="1"/>
  <c r="J13" i="1"/>
  <c r="AA57" i="8"/>
  <c r="K53" i="8"/>
  <c r="Z40" i="8"/>
  <c r="J36" i="8"/>
  <c r="AA56" i="8"/>
  <c r="K52" i="8"/>
  <c r="Z33" i="8"/>
  <c r="J29" i="8"/>
  <c r="K9" i="1" l="1"/>
  <c r="K7" i="1"/>
  <c r="Z37" i="8"/>
  <c r="J33" i="8"/>
  <c r="K10" i="1"/>
  <c r="K8" i="1"/>
  <c r="AA60" i="8"/>
  <c r="K56" i="8"/>
  <c r="Z44" i="8"/>
  <c r="J40" i="8"/>
  <c r="AA61" i="8"/>
  <c r="K57" i="8"/>
  <c r="J17" i="1"/>
  <c r="J15" i="1"/>
  <c r="J10" i="1" l="1"/>
  <c r="J8" i="1"/>
  <c r="AA65" i="8"/>
  <c r="K61" i="8"/>
  <c r="Z48" i="8"/>
  <c r="J44" i="8"/>
  <c r="AA64" i="8"/>
  <c r="K60" i="8"/>
  <c r="K12" i="1"/>
  <c r="K14" i="1"/>
  <c r="Z41" i="8"/>
  <c r="J37" i="8"/>
  <c r="K11" i="1"/>
  <c r="K13" i="1"/>
  <c r="J19" i="1"/>
  <c r="J21" i="1"/>
  <c r="J12" i="1" l="1"/>
  <c r="J14" i="1"/>
  <c r="K65" i="8"/>
  <c r="AA69" i="8"/>
  <c r="K69" i="8" s="1"/>
  <c r="J23" i="1"/>
  <c r="J25" i="1"/>
  <c r="K17" i="1"/>
  <c r="K15" i="1"/>
  <c r="Z45" i="8"/>
  <c r="J41" i="8"/>
  <c r="K18" i="1"/>
  <c r="K16" i="1"/>
  <c r="AA68" i="8"/>
  <c r="K64" i="8"/>
  <c r="Z52" i="8"/>
  <c r="J48" i="8"/>
  <c r="J18" i="1" l="1"/>
  <c r="J16" i="1"/>
  <c r="K68" i="8"/>
  <c r="AA72" i="8"/>
  <c r="K72" i="8" s="1"/>
  <c r="J52" i="8"/>
  <c r="Z56" i="8"/>
  <c r="K19" i="1"/>
  <c r="J29" i="1"/>
  <c r="J27" i="1"/>
  <c r="K20" i="1"/>
  <c r="K22" i="1"/>
  <c r="Z49" i="8"/>
  <c r="J45" i="8"/>
  <c r="K21" i="1"/>
  <c r="J20" i="1" l="1"/>
  <c r="J22" i="1"/>
  <c r="X8" i="9"/>
  <c r="X12" i="9" s="1"/>
  <c r="X16" i="9" s="1"/>
  <c r="X20" i="9" s="1"/>
  <c r="X24" i="9" s="1"/>
  <c r="X28" i="9" s="1"/>
  <c r="X32" i="9" s="1"/>
  <c r="X36" i="9" s="1"/>
  <c r="X40" i="9" s="1"/>
  <c r="X44" i="9" s="1"/>
  <c r="X48" i="9" s="1"/>
  <c r="X52" i="9" s="1"/>
  <c r="X56" i="9" s="1"/>
  <c r="X60" i="9" s="1"/>
  <c r="X64" i="9" s="1"/>
  <c r="X68" i="9" s="1"/>
  <c r="X72" i="9" s="1"/>
  <c r="X76" i="9" s="1"/>
  <c r="X10" i="9"/>
  <c r="X14" i="9" s="1"/>
  <c r="X18" i="9" s="1"/>
  <c r="X22" i="9" s="1"/>
  <c r="X26" i="9" s="1"/>
  <c r="X30" i="9" s="1"/>
  <c r="X34" i="9" s="1"/>
  <c r="X38" i="9" s="1"/>
  <c r="X42" i="9" s="1"/>
  <c r="X46" i="9" s="1"/>
  <c r="X50" i="9" s="1"/>
  <c r="X54" i="9" s="1"/>
  <c r="X58" i="9" s="1"/>
  <c r="X62" i="9" s="1"/>
  <c r="X66" i="9" s="1"/>
  <c r="X70" i="9" s="1"/>
  <c r="X74" i="9" s="1"/>
  <c r="X78" i="9" s="1"/>
  <c r="K26" i="1"/>
  <c r="K24" i="1"/>
  <c r="Z60" i="8"/>
  <c r="J56" i="8"/>
  <c r="K25" i="1"/>
  <c r="Z53" i="8"/>
  <c r="J49" i="8"/>
  <c r="J31" i="1"/>
  <c r="J33" i="1"/>
  <c r="K23" i="1"/>
  <c r="J26" i="1" l="1"/>
  <c r="J24" i="1"/>
  <c r="J37" i="1"/>
  <c r="J35" i="1"/>
  <c r="K28" i="1"/>
  <c r="K30" i="1"/>
  <c r="K27" i="1"/>
  <c r="Z57" i="8"/>
  <c r="J53" i="8"/>
  <c r="K29" i="1"/>
  <c r="W9" i="9"/>
  <c r="W13" i="9" s="1"/>
  <c r="W17" i="9" s="1"/>
  <c r="W21" i="9" s="1"/>
  <c r="W25" i="9" s="1"/>
  <c r="W29" i="9" s="1"/>
  <c r="W33" i="9" s="1"/>
  <c r="W37" i="9" s="1"/>
  <c r="W41" i="9" s="1"/>
  <c r="W45" i="9" s="1"/>
  <c r="W49" i="9" s="1"/>
  <c r="W53" i="9" s="1"/>
  <c r="W57" i="9" s="1"/>
  <c r="W61" i="9" s="1"/>
  <c r="W65" i="9" s="1"/>
  <c r="W69" i="9" s="1"/>
  <c r="W73" i="9" s="1"/>
  <c r="W77" i="9" s="1"/>
  <c r="W8" i="9"/>
  <c r="W12" i="9" s="1"/>
  <c r="W16" i="9" s="1"/>
  <c r="W20" i="9" s="1"/>
  <c r="W24" i="9" s="1"/>
  <c r="W28" i="9" s="1"/>
  <c r="W32" i="9" s="1"/>
  <c r="W36" i="9" s="1"/>
  <c r="W40" i="9" s="1"/>
  <c r="W44" i="9" s="1"/>
  <c r="W48" i="9" s="1"/>
  <c r="W52" i="9" s="1"/>
  <c r="W56" i="9" s="1"/>
  <c r="W60" i="9" s="1"/>
  <c r="W64" i="9" s="1"/>
  <c r="W68" i="9" s="1"/>
  <c r="W72" i="9" s="1"/>
  <c r="W76" i="9" s="1"/>
  <c r="W10" i="9"/>
  <c r="W14" i="9" s="1"/>
  <c r="W18" i="9" s="1"/>
  <c r="W22" i="9" s="1"/>
  <c r="W26" i="9" s="1"/>
  <c r="W30" i="9" s="1"/>
  <c r="W34" i="9" s="1"/>
  <c r="W38" i="9" s="1"/>
  <c r="W42" i="9" s="1"/>
  <c r="W46" i="9" s="1"/>
  <c r="W50" i="9" s="1"/>
  <c r="W54" i="9" s="1"/>
  <c r="W58" i="9" s="1"/>
  <c r="W62" i="9" s="1"/>
  <c r="W66" i="9" s="1"/>
  <c r="W70" i="9" s="1"/>
  <c r="W74" i="9" s="1"/>
  <c r="W78" i="9" s="1"/>
  <c r="Z64" i="8"/>
  <c r="J60" i="8"/>
  <c r="J28" i="1" l="1"/>
  <c r="J30" i="1"/>
  <c r="X9" i="9"/>
  <c r="X13" i="9" s="1"/>
  <c r="X17" i="9" s="1"/>
  <c r="X21" i="9" s="1"/>
  <c r="X25" i="9" s="1"/>
  <c r="X29" i="9" s="1"/>
  <c r="X33" i="9" s="1"/>
  <c r="X37" i="9" s="1"/>
  <c r="X41" i="9" s="1"/>
  <c r="X45" i="9" s="1"/>
  <c r="X49" i="9" s="1"/>
  <c r="X53" i="9" s="1"/>
  <c r="X57" i="9" s="1"/>
  <c r="X61" i="9" s="1"/>
  <c r="X65" i="9" s="1"/>
  <c r="X69" i="9" s="1"/>
  <c r="X73" i="9" s="1"/>
  <c r="X77" i="9" s="1"/>
  <c r="Z68" i="8"/>
  <c r="J64" i="8"/>
  <c r="W7" i="9"/>
  <c r="W11" i="9" s="1"/>
  <c r="W15" i="9" s="1"/>
  <c r="W19" i="9" s="1"/>
  <c r="W23" i="9" s="1"/>
  <c r="W27" i="9" s="1"/>
  <c r="W31" i="9" s="1"/>
  <c r="W35" i="9" s="1"/>
  <c r="W39" i="9" s="1"/>
  <c r="W43" i="9" s="1"/>
  <c r="W47" i="9" s="1"/>
  <c r="W51" i="9" s="1"/>
  <c r="W55" i="9" s="1"/>
  <c r="W59" i="9" s="1"/>
  <c r="W63" i="9" s="1"/>
  <c r="W67" i="9" s="1"/>
  <c r="W71" i="9" s="1"/>
  <c r="W75" i="9" s="1"/>
  <c r="K33" i="1"/>
  <c r="K32" i="1"/>
  <c r="Z61" i="8"/>
  <c r="J57" i="8"/>
  <c r="K31" i="1"/>
  <c r="K34" i="1"/>
  <c r="J39" i="1"/>
  <c r="J41" i="1"/>
  <c r="J34" i="1" l="1"/>
  <c r="J32" i="1"/>
  <c r="J68" i="8"/>
  <c r="Z72" i="8"/>
  <c r="J72" i="8" s="1"/>
  <c r="X7" i="9"/>
  <c r="X11" i="9" s="1"/>
  <c r="X15" i="9" s="1"/>
  <c r="X19" i="9" s="1"/>
  <c r="X23" i="9" s="1"/>
  <c r="X27" i="9" s="1"/>
  <c r="X31" i="9" s="1"/>
  <c r="X35" i="9" s="1"/>
  <c r="X39" i="9" s="1"/>
  <c r="X43" i="9" s="1"/>
  <c r="X47" i="9" s="1"/>
  <c r="X51" i="9" s="1"/>
  <c r="X55" i="9" s="1"/>
  <c r="X59" i="9" s="1"/>
  <c r="X63" i="9" s="1"/>
  <c r="X67" i="9" s="1"/>
  <c r="X71" i="9" s="1"/>
  <c r="X75" i="9" s="1"/>
  <c r="J45" i="1"/>
  <c r="J43" i="1"/>
  <c r="K35" i="1"/>
  <c r="K37" i="1"/>
  <c r="K38" i="1"/>
  <c r="Z65" i="8"/>
  <c r="J61" i="8"/>
  <c r="K36" i="1"/>
  <c r="K10" i="9"/>
  <c r="K8" i="9"/>
  <c r="J36" i="1" l="1"/>
  <c r="J38" i="1"/>
  <c r="J65" i="8"/>
  <c r="Z69" i="8"/>
  <c r="J69" i="8" s="1"/>
  <c r="K41" i="1"/>
  <c r="K39" i="1"/>
  <c r="K12" i="9"/>
  <c r="K14" i="9"/>
  <c r="J10" i="9"/>
  <c r="J8" i="9"/>
  <c r="J9" i="9"/>
  <c r="J7" i="9"/>
  <c r="K40" i="1"/>
  <c r="K42" i="1"/>
  <c r="J47" i="1"/>
  <c r="J49" i="1"/>
  <c r="J42" i="1" l="1"/>
  <c r="J40" i="1"/>
  <c r="K7" i="9"/>
  <c r="K9" i="9"/>
  <c r="J53" i="1"/>
  <c r="J51" i="1"/>
  <c r="K43" i="1"/>
  <c r="K45" i="1"/>
  <c r="K46" i="1"/>
  <c r="K44" i="1"/>
  <c r="J11" i="9"/>
  <c r="J13" i="9"/>
  <c r="J12" i="9"/>
  <c r="J14" i="9"/>
  <c r="K18" i="9"/>
  <c r="K16" i="9"/>
  <c r="K13" i="9" l="1"/>
  <c r="J44" i="1"/>
  <c r="J46" i="1"/>
  <c r="K11" i="9"/>
  <c r="K20" i="9"/>
  <c r="K22" i="9"/>
  <c r="J18" i="9"/>
  <c r="J16" i="9"/>
  <c r="J17" i="9"/>
  <c r="J15" i="9"/>
  <c r="K49" i="1"/>
  <c r="K47" i="1"/>
  <c r="K48" i="1"/>
  <c r="K50" i="1"/>
  <c r="J55" i="1"/>
  <c r="J57" i="1"/>
  <c r="J50" i="1" l="1"/>
  <c r="J48" i="1"/>
  <c r="K15" i="9"/>
  <c r="K17" i="9"/>
  <c r="J61" i="1"/>
  <c r="J59" i="1"/>
  <c r="K51" i="1"/>
  <c r="K53" i="1"/>
  <c r="K54" i="1"/>
  <c r="K52" i="1"/>
  <c r="J19" i="9"/>
  <c r="J21" i="9"/>
  <c r="J20" i="9"/>
  <c r="J22" i="9"/>
  <c r="K26" i="9"/>
  <c r="K24" i="9"/>
  <c r="K21" i="9" l="1"/>
  <c r="K19" i="9"/>
  <c r="J52" i="1"/>
  <c r="J54" i="1"/>
  <c r="K57" i="1"/>
  <c r="K55" i="1"/>
  <c r="K28" i="9"/>
  <c r="K30" i="9"/>
  <c r="J26" i="9"/>
  <c r="J24" i="9"/>
  <c r="J25" i="9"/>
  <c r="J23" i="9"/>
  <c r="K56" i="1"/>
  <c r="K58" i="1"/>
  <c r="J63" i="1" l="1"/>
  <c r="J67" i="1"/>
  <c r="J58" i="1"/>
  <c r="J56" i="1"/>
  <c r="J65" i="1"/>
  <c r="J69" i="1"/>
  <c r="K23" i="9"/>
  <c r="K25" i="9"/>
  <c r="K62" i="1"/>
  <c r="K60" i="1"/>
  <c r="J27" i="9"/>
  <c r="J29" i="9"/>
  <c r="J28" i="9"/>
  <c r="J30" i="9"/>
  <c r="K34" i="9"/>
  <c r="K32" i="9"/>
  <c r="K59" i="1"/>
  <c r="K61" i="1"/>
  <c r="K65" i="1" l="1"/>
  <c r="K69" i="1"/>
  <c r="K29" i="9"/>
  <c r="K27" i="9"/>
  <c r="J60" i="1"/>
  <c r="J62" i="1"/>
  <c r="K63" i="1"/>
  <c r="K67" i="1"/>
  <c r="K64" i="1"/>
  <c r="K68" i="1"/>
  <c r="K66" i="1"/>
  <c r="K70" i="1"/>
  <c r="K38" i="9"/>
  <c r="J34" i="9"/>
  <c r="J32" i="9"/>
  <c r="J33" i="9"/>
  <c r="J31" i="9"/>
  <c r="K36" i="9"/>
  <c r="J70" i="1" l="1"/>
  <c r="J66" i="1"/>
  <c r="J68" i="1"/>
  <c r="J64" i="1"/>
  <c r="K31" i="9"/>
  <c r="K33" i="9"/>
  <c r="K40" i="9"/>
  <c r="J35" i="9"/>
  <c r="J37" i="9"/>
  <c r="J36" i="9"/>
  <c r="J38" i="9"/>
  <c r="K42" i="9"/>
  <c r="K35" i="9" l="1"/>
  <c r="K37" i="9"/>
  <c r="K46" i="9"/>
  <c r="K44" i="9"/>
  <c r="J42" i="9"/>
  <c r="J40" i="9"/>
  <c r="J41" i="9"/>
  <c r="J39" i="9"/>
  <c r="K41" i="9" l="1"/>
  <c r="K39" i="9"/>
  <c r="J43" i="9"/>
  <c r="J45" i="9"/>
  <c r="J44" i="9"/>
  <c r="J46" i="9"/>
  <c r="K48" i="9"/>
  <c r="K50" i="9"/>
  <c r="K43" i="9" l="1"/>
  <c r="K45" i="9"/>
  <c r="K54" i="9"/>
  <c r="K52" i="9"/>
  <c r="J50" i="9"/>
  <c r="J48" i="9"/>
  <c r="J49" i="9"/>
  <c r="J47" i="9"/>
  <c r="K49" i="9" l="1"/>
  <c r="K47" i="9"/>
  <c r="J51" i="9"/>
  <c r="J53" i="9"/>
  <c r="J52" i="9"/>
  <c r="J54" i="9"/>
  <c r="K56" i="9"/>
  <c r="K58" i="9"/>
  <c r="K51" i="9" l="1"/>
  <c r="K53" i="9"/>
  <c r="K62" i="9"/>
  <c r="K60" i="9"/>
  <c r="J58" i="9"/>
  <c r="J56" i="9"/>
  <c r="J57" i="9"/>
  <c r="J55" i="9"/>
  <c r="K64" i="9" l="1"/>
  <c r="K68" i="9"/>
  <c r="K66" i="9"/>
  <c r="K70" i="9"/>
  <c r="K57" i="9"/>
  <c r="K55" i="9"/>
  <c r="J59" i="9"/>
  <c r="J61" i="9"/>
  <c r="J60" i="9"/>
  <c r="J62" i="9"/>
  <c r="J66" i="9" l="1"/>
  <c r="J70" i="9"/>
  <c r="J64" i="9"/>
  <c r="J68" i="9"/>
  <c r="J65" i="9"/>
  <c r="J69" i="9"/>
  <c r="J63" i="9"/>
  <c r="J67" i="9"/>
  <c r="K59" i="9"/>
  <c r="K61" i="9"/>
  <c r="K65" i="9" l="1"/>
  <c r="K69" i="9"/>
  <c r="K63" i="9"/>
  <c r="K67" i="9"/>
</calcChain>
</file>

<file path=xl/sharedStrings.xml><?xml version="1.0" encoding="utf-8"?>
<sst xmlns="http://schemas.openxmlformats.org/spreadsheetml/2006/main" count="1024" uniqueCount="213">
  <si>
    <t>実質原系列</t>
  </si>
  <si>
    <t>&lt;参考&gt;</t>
  </si>
  <si>
    <t>(単位:2000暦年連鎖価格、10億円)</t>
  </si>
  <si>
    <t>Real Gross Domestic Product (original series)</t>
  </si>
  <si>
    <t>&lt;cf&gt;</t>
  </si>
  <si>
    <t>(Billions of chained (2000) yen)</t>
  </si>
  <si>
    <t>国内総生産(支出側)</t>
  </si>
  <si>
    <t>民間住宅</t>
  </si>
  <si>
    <t>民間在庫品増加</t>
  </si>
  <si>
    <t>公的在庫品増加</t>
  </si>
  <si>
    <t>財貨・サービス</t>
  </si>
  <si>
    <t>開差</t>
  </si>
  <si>
    <t>交易利得</t>
  </si>
  <si>
    <t>国内総所得</t>
  </si>
  <si>
    <t>海外からの所得</t>
  </si>
  <si>
    <t>国民総所得</t>
  </si>
  <si>
    <t>国内需要</t>
  </si>
  <si>
    <t>民間需要</t>
  </si>
  <si>
    <t>公的需要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</si>
  <si>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</si>
  <si>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</si>
  <si>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</si>
  <si>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</si>
  <si>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</si>
  <si>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</si>
  <si>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</si>
  <si>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</si>
  <si>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Goods &amp; Services</t>
  </si>
  <si>
    <t>Residual</t>
  </si>
  <si>
    <t>GDI</t>
  </si>
  <si>
    <t>Income from /to the rest of the world</t>
  </si>
  <si>
    <t>GNI</t>
  </si>
  <si>
    <t>Net Exports</t>
  </si>
  <si>
    <t>Exports</t>
  </si>
  <si>
    <t>Imports</t>
  </si>
  <si>
    <t>Net</t>
  </si>
  <si>
    <t>Receipt</t>
  </si>
  <si>
    <t>Payment</t>
  </si>
  <si>
    <t>1994/ 1- 3.</t>
  </si>
  <si>
    <t>4- 6.</t>
  </si>
  <si>
    <t>7- 9.</t>
  </si>
  <si>
    <t>10-12.</t>
  </si>
  <si>
    <t>1995/ 1- 3.</t>
  </si>
  <si>
    <t>1996/ 1- 3.</t>
  </si>
  <si>
    <t>1997/ 1- 3.</t>
  </si>
  <si>
    <t>1998/ 1- 3.</t>
  </si>
  <si>
    <t>1999/ 1- 3.</t>
  </si>
  <si>
    <t>2000/ 1- 3.</t>
  </si>
  <si>
    <t>2001/ 1- 3.</t>
  </si>
  <si>
    <t>2002/ 1- 3.</t>
  </si>
  <si>
    <t>2003/ 1- 3.</t>
  </si>
  <si>
    <t xml:space="preserve"> 4- 6.</t>
  </si>
  <si>
    <t xml:space="preserve"> 7- 9.</t>
  </si>
  <si>
    <t xml:space="preserve"> 10- 12.</t>
  </si>
  <si>
    <t>2004/ 1- 3.</t>
  </si>
  <si>
    <t>2005/ 1- 3.</t>
  </si>
  <si>
    <t>2006/ 1- 3.</t>
  </si>
  <si>
    <t>実質季節調整系列</t>
  </si>
  <si>
    <t>Real Gross Domestic Product (seasonally adjusted series)</t>
  </si>
  <si>
    <t xml:space="preserve">      4- 6.</t>
  </si>
  <si>
    <t>＊年率で表示している。</t>
  </si>
  <si>
    <t>1980/ 1- 3.</t>
  </si>
  <si>
    <t>1981/ 1- 3.</t>
  </si>
  <si>
    <t>1982/ 1- 3.</t>
  </si>
  <si>
    <t>1983/ 1- 3.</t>
  </si>
  <si>
    <t>1984/ 1- 3.</t>
  </si>
  <si>
    <t>1985/ 1- 3.</t>
  </si>
  <si>
    <t>1986/ 1- 3.</t>
  </si>
  <si>
    <t>1987/ 1- 3.</t>
  </si>
  <si>
    <t>1988/ 1- 3.</t>
  </si>
  <si>
    <t>1989/ 1- 3.</t>
  </si>
  <si>
    <t>1990/ 1- 3.</t>
  </si>
  <si>
    <t>1991/ 1- 3.</t>
  </si>
  <si>
    <t>1992/ 1- 3.</t>
  </si>
  <si>
    <t>1993/ 1- 3.</t>
  </si>
  <si>
    <t>原系列</t>
    <rPh sb="0" eb="1">
      <t>ゲン</t>
    </rPh>
    <rPh sb="1" eb="3">
      <t>ケイレツ</t>
    </rPh>
    <phoneticPr fontId="2"/>
  </si>
  <si>
    <t>1-3月</t>
    <rPh sb="3" eb="4">
      <t>ガツ</t>
    </rPh>
    <phoneticPr fontId="2"/>
  </si>
  <si>
    <t>4-6月</t>
    <rPh sb="3" eb="4">
      <t>ガツ</t>
    </rPh>
    <phoneticPr fontId="2"/>
  </si>
  <si>
    <t>7-9月</t>
    <rPh sb="3" eb="4">
      <t>ガツ</t>
    </rPh>
    <phoneticPr fontId="2"/>
  </si>
  <si>
    <t>10-12月</t>
    <rPh sb="5" eb="6">
      <t>ガツ</t>
    </rPh>
    <phoneticPr fontId="2"/>
  </si>
  <si>
    <t>実質GDP成長率</t>
    <rPh sb="0" eb="2">
      <t>ジッシツ</t>
    </rPh>
    <rPh sb="5" eb="8">
      <t>セイチョウリツ</t>
    </rPh>
    <phoneticPr fontId="2"/>
  </si>
  <si>
    <t>（兆円）</t>
    <rPh sb="1" eb="3">
      <t>チョウエン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</si>
  <si>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</si>
  <si>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</si>
  <si>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（％）</t>
    <phoneticPr fontId="2"/>
  </si>
  <si>
    <t>季節調整済
系列</t>
    <rPh sb="0" eb="2">
      <t>キセツ</t>
    </rPh>
    <rPh sb="2" eb="4">
      <t>チョウセイ</t>
    </rPh>
    <rPh sb="4" eb="5">
      <t>ズ</t>
    </rPh>
    <rPh sb="6" eb="8">
      <t>ケイレツ</t>
    </rPh>
    <phoneticPr fontId="2"/>
  </si>
  <si>
    <r>
      <t xml:space="preserve">実質GDP
</t>
    </r>
    <r>
      <rPr>
        <u/>
        <sz val="14"/>
        <color indexed="10"/>
        <rFont val="ＭＳ Ｐゴシック"/>
        <family val="3"/>
        <charset val="128"/>
      </rPr>
      <t>原系列</t>
    </r>
    <rPh sb="0" eb="2">
      <t>ジッシツ</t>
    </rPh>
    <rPh sb="6" eb="7">
      <t>ゲン</t>
    </rPh>
    <rPh sb="7" eb="9">
      <t>ケイレツ</t>
    </rPh>
    <phoneticPr fontId="2"/>
  </si>
  <si>
    <r>
      <t>成長率
（</t>
    </r>
    <r>
      <rPr>
        <u/>
        <sz val="14"/>
        <color indexed="10"/>
        <rFont val="ＭＳ Ｐゴシック"/>
        <family val="3"/>
        <charset val="128"/>
      </rPr>
      <t>前年同期比</t>
    </r>
    <r>
      <rPr>
        <sz val="14"/>
        <rFont val="ＭＳ Ｐゴシック"/>
        <family val="3"/>
        <charset val="128"/>
      </rPr>
      <t>）</t>
    </r>
    <rPh sb="0" eb="3">
      <t>セイチョウリツ</t>
    </rPh>
    <rPh sb="5" eb="7">
      <t>ゼンネン</t>
    </rPh>
    <rPh sb="7" eb="10">
      <t>ドウキヒ</t>
    </rPh>
    <phoneticPr fontId="2"/>
  </si>
  <si>
    <r>
      <t>成長率
（</t>
    </r>
    <r>
      <rPr>
        <u/>
        <sz val="14"/>
        <color indexed="10"/>
        <rFont val="ＭＳ Ｐゴシック"/>
        <family val="3"/>
        <charset val="128"/>
      </rPr>
      <t>前期比年率</t>
    </r>
    <r>
      <rPr>
        <sz val="14"/>
        <rFont val="ＭＳ Ｐゴシック"/>
        <family val="3"/>
        <charset val="128"/>
      </rPr>
      <t>）</t>
    </r>
    <rPh sb="0" eb="3">
      <t>セイチョウリツ</t>
    </rPh>
    <rPh sb="5" eb="6">
      <t>マエ</t>
    </rPh>
    <rPh sb="6" eb="7">
      <t>キ</t>
    </rPh>
    <rPh sb="7" eb="8">
      <t>ヒ</t>
    </rPh>
    <rPh sb="8" eb="10">
      <t>ネンリツ</t>
    </rPh>
    <phoneticPr fontId="2"/>
  </si>
  <si>
    <t>GDP</t>
    <phoneticPr fontId="2"/>
  </si>
  <si>
    <t>原型列</t>
    <rPh sb="0" eb="2">
      <t>ゲンケイ</t>
    </rPh>
    <rPh sb="2" eb="3">
      <t>レツ</t>
    </rPh>
    <phoneticPr fontId="2"/>
  </si>
  <si>
    <t>季節調整系列</t>
    <rPh sb="0" eb="2">
      <t>キセツ</t>
    </rPh>
    <rPh sb="2" eb="4">
      <t>チョウセイ</t>
    </rPh>
    <rPh sb="4" eb="6">
      <t>ケイレツ</t>
    </rPh>
    <phoneticPr fontId="2"/>
  </si>
  <si>
    <t>家計消費</t>
    <rPh sb="0" eb="2">
      <t>カケイ</t>
    </rPh>
    <rPh sb="2" eb="4">
      <t>ショウヒ</t>
    </rPh>
    <phoneticPr fontId="2"/>
  </si>
  <si>
    <t>前年同期比</t>
    <rPh sb="0" eb="2">
      <t>ゼンネン</t>
    </rPh>
    <rPh sb="2" eb="5">
      <t>ドウキヒ</t>
    </rPh>
    <phoneticPr fontId="2"/>
  </si>
  <si>
    <t>前期比年率</t>
    <rPh sb="0" eb="3">
      <t>ゼンキヒ</t>
    </rPh>
    <rPh sb="3" eb="5">
      <t>ネンリツ</t>
    </rPh>
    <phoneticPr fontId="2"/>
  </si>
  <si>
    <t>Q1</t>
    <phoneticPr fontId="2"/>
  </si>
  <si>
    <t>Q2</t>
    <phoneticPr fontId="2"/>
  </si>
  <si>
    <t>Q3</t>
    <phoneticPr fontId="2"/>
  </si>
  <si>
    <t>Q4</t>
    <phoneticPr fontId="2"/>
  </si>
  <si>
    <t>GDP</t>
    <phoneticPr fontId="2"/>
  </si>
  <si>
    <t>民需</t>
    <rPh sb="0" eb="2">
      <t>ミンジュ</t>
    </rPh>
    <phoneticPr fontId="2"/>
  </si>
  <si>
    <t>公需</t>
    <rPh sb="0" eb="1">
      <t>コウ</t>
    </rPh>
    <rPh sb="1" eb="2">
      <t>モトメ</t>
    </rPh>
    <phoneticPr fontId="2"/>
  </si>
  <si>
    <t>外需</t>
    <rPh sb="0" eb="2">
      <t>ガイジュ</t>
    </rPh>
    <phoneticPr fontId="2"/>
  </si>
  <si>
    <t>民間消費</t>
    <rPh sb="0" eb="2">
      <t>ミンカン</t>
    </rPh>
    <rPh sb="2" eb="4">
      <t>ショウヒ</t>
    </rPh>
    <phoneticPr fontId="2"/>
  </si>
  <si>
    <t>住宅投資</t>
    <rPh sb="0" eb="2">
      <t>ジュウタク</t>
    </rPh>
    <rPh sb="2" eb="4">
      <t>トウシ</t>
    </rPh>
    <phoneticPr fontId="2"/>
  </si>
  <si>
    <t>設備投資</t>
    <rPh sb="0" eb="2">
      <t>セツビ</t>
    </rPh>
    <rPh sb="2" eb="4">
      <t>トウシ</t>
    </rPh>
    <phoneticPr fontId="2"/>
  </si>
  <si>
    <t>在庫投資</t>
    <rPh sb="0" eb="2">
      <t>ザイコ</t>
    </rPh>
    <rPh sb="2" eb="4">
      <t>トウシ</t>
    </rPh>
    <phoneticPr fontId="2"/>
  </si>
  <si>
    <t>政府消費</t>
    <rPh sb="0" eb="2">
      <t>セイフ</t>
    </rPh>
    <rPh sb="2" eb="4">
      <t>ショウヒ</t>
    </rPh>
    <phoneticPr fontId="2"/>
  </si>
  <si>
    <t>政府投資</t>
    <rPh sb="0" eb="2">
      <t>セイフ</t>
    </rPh>
    <rPh sb="2" eb="4">
      <t>トウシ</t>
    </rPh>
    <phoneticPr fontId="2"/>
  </si>
  <si>
    <t>政府在庫</t>
    <rPh sb="0" eb="2">
      <t>セイフ</t>
    </rPh>
    <rPh sb="2" eb="4">
      <t>ザイコ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</si>
  <si>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</si>
  <si>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</si>
  <si>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実額</t>
    <rPh sb="0" eb="2">
      <t>ジツガク</t>
    </rPh>
    <phoneticPr fontId="2"/>
  </si>
  <si>
    <t>成長率の要因分解</t>
    <rPh sb="0" eb="3">
      <t>セイチョウリツ</t>
    </rPh>
    <rPh sb="4" eb="6">
      <t>ヨウイン</t>
    </rPh>
    <rPh sb="6" eb="8">
      <t>ブンカイ</t>
    </rPh>
    <phoneticPr fontId="2"/>
  </si>
  <si>
    <t>成長率（前年同期比）</t>
    <rPh sb="0" eb="3">
      <t>セイチョウリツ</t>
    </rPh>
    <rPh sb="4" eb="6">
      <t>ゼンネン</t>
    </rPh>
    <rPh sb="6" eb="9">
      <t>ドウキヒ</t>
    </rPh>
    <phoneticPr fontId="2"/>
  </si>
  <si>
    <t>-</t>
  </si>
  <si>
    <t>景気基準日付</t>
    <rPh sb="0" eb="2">
      <t>ケイキ</t>
    </rPh>
    <rPh sb="2" eb="4">
      <t>キジュン</t>
    </rPh>
    <rPh sb="4" eb="6">
      <t>ヒヅケ</t>
    </rPh>
    <phoneticPr fontId="2"/>
  </si>
  <si>
    <t>不況期</t>
    <rPh sb="0" eb="3">
      <t>フキョウキ</t>
    </rPh>
    <phoneticPr fontId="2"/>
  </si>
  <si>
    <t>97Q2</t>
    <phoneticPr fontId="2"/>
  </si>
  <si>
    <t>99Q1</t>
    <phoneticPr fontId="2"/>
  </si>
  <si>
    <t>00Q4</t>
    <phoneticPr fontId="2"/>
  </si>
  <si>
    <t>02Q1</t>
    <phoneticPr fontId="2"/>
  </si>
  <si>
    <t>2007/ 1- 3.</t>
  </si>
  <si>
    <t>2007年</t>
    <rPh sb="4" eb="5">
      <t>ネン</t>
    </rPh>
    <phoneticPr fontId="2"/>
  </si>
  <si>
    <t>民需要因</t>
    <rPh sb="0" eb="2">
      <t>ミンジュ</t>
    </rPh>
    <rPh sb="2" eb="4">
      <t>ヨウイン</t>
    </rPh>
    <phoneticPr fontId="2"/>
  </si>
  <si>
    <t>公需要因</t>
    <rPh sb="0" eb="1">
      <t>コウ</t>
    </rPh>
    <rPh sb="1" eb="2">
      <t>モトメ</t>
    </rPh>
    <rPh sb="2" eb="4">
      <t>ヨウイン</t>
    </rPh>
    <phoneticPr fontId="2"/>
  </si>
  <si>
    <t>外需要因</t>
    <rPh sb="0" eb="2">
      <t>ガイジュ</t>
    </rPh>
    <rPh sb="2" eb="4">
      <t>ヨウイン</t>
    </rPh>
    <phoneticPr fontId="2"/>
  </si>
  <si>
    <t>民間消費要因</t>
    <rPh sb="0" eb="2">
      <t>ミンカン</t>
    </rPh>
    <rPh sb="2" eb="4">
      <t>ショウヒ</t>
    </rPh>
    <rPh sb="4" eb="6">
      <t>ヨウイン</t>
    </rPh>
    <phoneticPr fontId="2"/>
  </si>
  <si>
    <t>住宅投資要因</t>
    <rPh sb="0" eb="2">
      <t>ジュウタク</t>
    </rPh>
    <rPh sb="2" eb="4">
      <t>トウシ</t>
    </rPh>
    <rPh sb="4" eb="6">
      <t>ヨウイン</t>
    </rPh>
    <phoneticPr fontId="2"/>
  </si>
  <si>
    <t>設備投資要因</t>
    <rPh sb="0" eb="2">
      <t>セツビ</t>
    </rPh>
    <rPh sb="2" eb="4">
      <t>トウシ</t>
    </rPh>
    <rPh sb="4" eb="6">
      <t>ヨウイン</t>
    </rPh>
    <phoneticPr fontId="2"/>
  </si>
  <si>
    <t>在庫投資要因</t>
    <rPh sb="0" eb="2">
      <t>ザイコ</t>
    </rPh>
    <rPh sb="2" eb="4">
      <t>トウシ</t>
    </rPh>
    <rPh sb="4" eb="6">
      <t>ヨウイン</t>
    </rPh>
    <phoneticPr fontId="2"/>
  </si>
  <si>
    <t>政府消費要因</t>
    <rPh sb="0" eb="2">
      <t>セイフ</t>
    </rPh>
    <rPh sb="2" eb="4">
      <t>ショウヒ</t>
    </rPh>
    <rPh sb="4" eb="6">
      <t>ヨウイン</t>
    </rPh>
    <phoneticPr fontId="2"/>
  </si>
  <si>
    <t>政府投資要因</t>
    <rPh sb="0" eb="2">
      <t>セイフ</t>
    </rPh>
    <rPh sb="2" eb="4">
      <t>トウシ</t>
    </rPh>
    <rPh sb="4" eb="6">
      <t>ヨウイン</t>
    </rPh>
    <phoneticPr fontId="2"/>
  </si>
  <si>
    <t>政府在庫要因</t>
    <rPh sb="0" eb="2">
      <t>セイフ</t>
    </rPh>
    <rPh sb="2" eb="4">
      <t>ザイコ</t>
    </rPh>
    <rPh sb="4" eb="6">
      <t>ヨウイン</t>
    </rPh>
    <phoneticPr fontId="2"/>
  </si>
  <si>
    <t>輸出要因</t>
    <rPh sb="0" eb="2">
      <t>ユシュツ</t>
    </rPh>
    <rPh sb="2" eb="4">
      <t>ヨウイン</t>
    </rPh>
    <phoneticPr fontId="2"/>
  </si>
  <si>
    <t>輸入要因</t>
    <rPh sb="0" eb="2">
      <t>ユニュウ</t>
    </rPh>
    <rPh sb="2" eb="4">
      <t>ヨウイン</t>
    </rPh>
    <phoneticPr fontId="2"/>
  </si>
  <si>
    <t>2008年</t>
    <rPh sb="4" eb="5">
      <t>ネン</t>
    </rPh>
    <phoneticPr fontId="2"/>
  </si>
  <si>
    <t>2008/ 1- 3.</t>
  </si>
  <si>
    <t>10- 12.</t>
  </si>
  <si>
    <t>2009/ 1- 3.</t>
  </si>
  <si>
    <t>2009年</t>
    <rPh sb="4" eb="5">
      <t>ネン</t>
    </rPh>
    <phoneticPr fontId="2"/>
  </si>
  <si>
    <t>（単位：兆円、2000年価格）</t>
    <rPh sb="1" eb="3">
      <t>タンイ</t>
    </rPh>
    <rPh sb="4" eb="6">
      <t>チョウエン</t>
    </rPh>
    <rPh sb="11" eb="12">
      <t>ネン</t>
    </rPh>
    <rPh sb="12" eb="14">
      <t>カカク</t>
    </rPh>
    <phoneticPr fontId="2"/>
  </si>
  <si>
    <t>民間最終消費支出</t>
  </si>
  <si>
    <t>民間企業設備</t>
  </si>
  <si>
    <t>政府最終消費支出</t>
  </si>
  <si>
    <t>公的固定資本形成</t>
  </si>
  <si>
    <t>総固定資本形成</t>
  </si>
  <si>
    <t>GDP(expenditure approach)</t>
  </si>
  <si>
    <t>PrivateConsumption</t>
  </si>
  <si>
    <t>Consumption ofHouseholds</t>
  </si>
  <si>
    <t>Excludingimputed rent</t>
  </si>
  <si>
    <t>PrivateResidentialInvestment</t>
  </si>
  <si>
    <t>Private Non-Resi.Investment</t>
  </si>
  <si>
    <t>PrivateInventory</t>
  </si>
  <si>
    <t>GovernmentConsumption</t>
  </si>
  <si>
    <t>PublicInvestment</t>
  </si>
  <si>
    <t>PublicInventory</t>
  </si>
  <si>
    <t>Tradinggains/losses</t>
  </si>
  <si>
    <t>DomesticDemand</t>
  </si>
  <si>
    <t>PrivateDemand</t>
  </si>
  <si>
    <t>PublicDemand</t>
  </si>
  <si>
    <t>Gross fixed capitalformation</t>
  </si>
  <si>
    <t>2010/ 1- 3.</t>
  </si>
  <si>
    <t>＊開差＝国内総生産(支出側)－国内総生産(支出側)の内訳項目計</t>
  </si>
  <si>
    <t>＊財貨・サービスの純輸出は連鎖方式での計算ができないため、財貨・サービスの輸出－財貨・サービスの輸入　により求めている。このため寄与度とは符号が一致しない場合がある。</t>
  </si>
  <si>
    <t>09Q1</t>
    <phoneticPr fontId="2"/>
  </si>
  <si>
    <t>GDP成長率</t>
    <rPh sb="3" eb="6">
      <t>セイチョウリツ</t>
    </rPh>
    <phoneticPr fontId="2"/>
  </si>
  <si>
    <t>（前年同期比）</t>
    <rPh sb="1" eb="3">
      <t>ゼンネン</t>
    </rPh>
    <rPh sb="3" eb="6">
      <t>ドウキヒ</t>
    </rPh>
    <phoneticPr fontId="2"/>
  </si>
  <si>
    <r>
      <t>成長率
（</t>
    </r>
    <r>
      <rPr>
        <u/>
        <sz val="14"/>
        <color indexed="10"/>
        <rFont val="ＭＳ Ｐゴシック"/>
        <family val="3"/>
        <charset val="128"/>
      </rPr>
      <t>前期比</t>
    </r>
    <r>
      <rPr>
        <sz val="14"/>
        <rFont val="ＭＳ Ｐゴシック"/>
        <family val="3"/>
        <charset val="128"/>
      </rPr>
      <t>）</t>
    </r>
    <rPh sb="0" eb="3">
      <t>セイチョウリツ</t>
    </rPh>
    <rPh sb="5" eb="6">
      <t>マエ</t>
    </rPh>
    <rPh sb="6" eb="7">
      <t>キ</t>
    </rPh>
    <rPh sb="7" eb="8">
      <t>ヒ</t>
    </rPh>
    <phoneticPr fontId="2"/>
  </si>
  <si>
    <t>前期比</t>
    <rPh sb="0" eb="3">
      <t>ゼンキヒ</t>
    </rPh>
    <phoneticPr fontId="2"/>
  </si>
  <si>
    <t>(単位:2005暦年連鎖価格、10億円)</t>
  </si>
  <si>
    <t>(Billions of Chained (2005) Yen)</t>
  </si>
  <si>
    <t>国内総生産(支出側)(除FISIM）</t>
  </si>
  <si>
    <t>家計最終消費支出（除FISIM）</t>
  </si>
  <si>
    <t>（除FISIM）</t>
  </si>
  <si>
    <t>GDP(Expenditure Approach)</t>
  </si>
  <si>
    <t>ExcludingImputed Rent</t>
  </si>
  <si>
    <t>Changein PrivateInventories</t>
  </si>
  <si>
    <t>Changein PublicInventories</t>
  </si>
  <si>
    <t>TradingGains/Losses</t>
  </si>
  <si>
    <t>Income from /to the Rest of the World</t>
  </si>
  <si>
    <t>Gross Fixed CapitalFormation</t>
  </si>
  <si>
    <t>GDP</t>
  </si>
  <si>
    <t>Export</t>
  </si>
  <si>
    <t>Import</t>
  </si>
  <si>
    <t>Excluding FISIM</t>
  </si>
  <si>
    <t>2011/ 1- 3.</t>
  </si>
  <si>
    <t>2012/ 1- 3.</t>
  </si>
  <si>
    <t>＊財貨・サービスの純輸出は連鎖方式での計算ができないため、財貨・サービスの輸出－財貨・サービスの輸入により求めている。このため寄与度とは符号が一致しない場合がある。</t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</si>
  <si>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</si>
  <si>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</si>
  <si>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</si>
  <si>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実質GDP（兆円、2005年価格）</t>
    <rPh sb="0" eb="2">
      <t>ジッシツ</t>
    </rPh>
    <rPh sb="6" eb="8">
      <t>チョウエン</t>
    </rPh>
    <rPh sb="13" eb="14">
      <t>ネン</t>
    </rPh>
    <rPh sb="14" eb="16">
      <t>カカク</t>
    </rPh>
    <phoneticPr fontId="2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</si>
  <si>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</si>
  <si>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</si>
  <si>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</si>
  <si>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</si>
  <si>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</si>
  <si>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</si>
  <si>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</si>
  <si>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</si>
  <si>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1-3月</t>
    <rPh sb="3" eb="4">
      <t>ガツ</t>
    </rPh>
    <phoneticPr fontId="2"/>
  </si>
  <si>
    <t>翌1-3月</t>
    <rPh sb="0" eb="1">
      <t>ヨク</t>
    </rPh>
    <rPh sb="4" eb="5">
      <t>ガツ</t>
    </rPh>
    <phoneticPr fontId="2"/>
  </si>
  <si>
    <t>（単位：兆円、2005年価格）</t>
    <rPh sb="1" eb="3">
      <t>タンイ</t>
    </rPh>
    <rPh sb="4" eb="6">
      <t>チョウエン</t>
    </rPh>
    <rPh sb="11" eb="12">
      <t>ネン</t>
    </rPh>
    <rPh sb="12" eb="14">
      <t>カカク</t>
    </rPh>
    <phoneticPr fontId="2"/>
  </si>
  <si>
    <t>08Q1</t>
    <phoneticPr fontId="2"/>
  </si>
  <si>
    <t>Q1</t>
    <phoneticPr fontId="2"/>
  </si>
  <si>
    <t>Q2</t>
    <phoneticPr fontId="2"/>
  </si>
  <si>
    <t>Q3</t>
    <phoneticPr fontId="2"/>
  </si>
  <si>
    <t>Q4</t>
    <phoneticPr fontId="2"/>
  </si>
  <si>
    <t>2013/ 1- 3.</t>
  </si>
  <si>
    <t>2013年</t>
    <rPh sb="4" eb="5">
      <t>ネン</t>
    </rPh>
    <phoneticPr fontId="2"/>
  </si>
  <si>
    <t>2013年度</t>
    <rPh sb="4" eb="6">
      <t>ネンド</t>
    </rPh>
    <phoneticPr fontId="2"/>
  </si>
  <si>
    <t>2012Q2（４月）</t>
    <rPh sb="8" eb="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</si>
</sst>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.0"/>
    <numFmt numFmtId="178" formatCode="0.0_ "/>
    <numFmt numFmtId="179" formatCode="0.0"/>
    <numFmt numFmtId="180" formatCode="#,##0.0;[Red]\-#,##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>
      <alignment vertical="center"/>
    </xf>
    <xf numFmtId="176" fontId="0" fillId="0" borderId="0" xfId="1" applyNumberFormat="1" applyFont="1" applyFill="1">
      <alignment vertical="center"/>
    </xf>
    <xf numFmtId="178" fontId="0" fillId="0" borderId="0" xfId="0" applyNumberFormat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>
      <alignment vertical="center"/>
    </xf>
    <xf numFmtId="177" fontId="4" fillId="3" borderId="5" xfId="0" applyNumberFormat="1" applyFont="1" applyFill="1" applyBorder="1" applyAlignment="1">
      <alignment horizontal="right" vertical="center"/>
    </xf>
    <xf numFmtId="178" fontId="4" fillId="3" borderId="5" xfId="0" applyNumberFormat="1" applyFont="1" applyFill="1" applyBorder="1">
      <alignment vertical="center"/>
    </xf>
    <xf numFmtId="176" fontId="4" fillId="4" borderId="6" xfId="1" applyNumberFormat="1" applyFont="1" applyFill="1" applyBorder="1">
      <alignment vertical="center"/>
    </xf>
    <xf numFmtId="176" fontId="4" fillId="4" borderId="1" xfId="1" applyNumberFormat="1" applyFont="1" applyFill="1" applyBorder="1">
      <alignment vertical="center"/>
    </xf>
    <xf numFmtId="176" fontId="0" fillId="4" borderId="17" xfId="0" applyNumberFormat="1" applyFill="1" applyBorder="1">
      <alignment vertical="center"/>
    </xf>
    <xf numFmtId="4" fontId="3" fillId="3" borderId="1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176" fontId="0" fillId="4" borderId="17" xfId="1" applyNumberFormat="1" applyFont="1" applyFill="1" applyBorder="1">
      <alignment vertical="center"/>
    </xf>
    <xf numFmtId="176" fontId="0" fillId="4" borderId="17" xfId="1" applyNumberFormat="1" applyFont="1" applyFill="1" applyBorder="1" applyAlignment="1">
      <alignment horizontal="right" vertical="center"/>
    </xf>
    <xf numFmtId="4" fontId="3" fillId="0" borderId="0" xfId="0" applyNumberFormat="1" applyFont="1">
      <alignment vertical="center"/>
    </xf>
    <xf numFmtId="179" fontId="0" fillId="0" borderId="0" xfId="0" applyNumberFormat="1">
      <alignment vertical="center"/>
    </xf>
    <xf numFmtId="180" fontId="0" fillId="0" borderId="0" xfId="3" applyNumberFormat="1" applyFont="1">
      <alignment vertical="center"/>
    </xf>
    <xf numFmtId="179" fontId="0" fillId="0" borderId="0" xfId="0" applyNumberFormat="1" applyBorder="1">
      <alignment vertical="center"/>
    </xf>
    <xf numFmtId="176" fontId="0" fillId="5" borderId="17" xfId="0" applyNumberFormat="1" applyFill="1" applyBorder="1">
      <alignment vertical="center"/>
    </xf>
    <xf numFmtId="176" fontId="0" fillId="6" borderId="17" xfId="0" applyNumberFormat="1" applyFill="1" applyBorder="1">
      <alignment vertical="center"/>
    </xf>
    <xf numFmtId="177" fontId="3" fillId="6" borderId="17" xfId="0" applyNumberFormat="1" applyFont="1" applyFill="1" applyBorder="1">
      <alignment vertical="center"/>
    </xf>
    <xf numFmtId="177" fontId="0" fillId="6" borderId="17" xfId="0" applyNumberFormat="1" applyFill="1" applyBorder="1">
      <alignment vertical="center"/>
    </xf>
    <xf numFmtId="177" fontId="4" fillId="0" borderId="5" xfId="0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>
      <alignment vertical="center"/>
    </xf>
    <xf numFmtId="178" fontId="4" fillId="0" borderId="5" xfId="0" applyNumberFormat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0" fontId="0" fillId="0" borderId="0" xfId="0" applyFill="1" applyBorder="1">
      <alignment vertical="center"/>
    </xf>
  </cellXfs>
  <cellStyles count="4">
    <cellStyle name="パーセント" xfId="1" builtinId="5"/>
    <cellStyle name="桁区切り" xfId="3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5674740484429"/>
          <c:y val="0.11793611793611794"/>
          <c:w val="0.84775086505190311"/>
          <c:h val="0.82309582309582308"/>
        </c:manualLayout>
      </c:layout>
      <c:lineChart>
        <c:grouping val="standard"/>
        <c:varyColors val="0"/>
        <c:ser>
          <c:idx val="0"/>
          <c:order val="0"/>
          <c:tx>
            <c:strRef>
              <c:f>成長率グラフ!$L$6</c:f>
              <c:strCache>
                <c:ptCount val="1"/>
                <c:pt idx="0">
                  <c:v>前年同期比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成長率グラフ!$J$7:$J$82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成長率グラフ!$L$7:$L$82</c:f>
              <c:numCache>
                <c:formatCode>0.0%</c:formatCode>
                <c:ptCount val="76"/>
              </c:numCache>
            </c:numRef>
          </c:val>
          <c:smooth val="0"/>
        </c:ser>
        <c:ser>
          <c:idx val="1"/>
          <c:order val="1"/>
          <c:tx>
            <c:strRef>
              <c:f>成長率グラフ!$N$6</c:f>
              <c:strCache>
                <c:ptCount val="1"/>
                <c:pt idx="0">
                  <c:v>前期比年率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成長率グラフ!$J$7:$J$82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成長率グラフ!$N$7:$N$82</c:f>
              <c:numCache>
                <c:formatCode>0.0%</c:formatCode>
                <c:ptCount val="7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91424"/>
        <c:axId val="106268160"/>
      </c:lineChart>
      <c:catAx>
        <c:axId val="10479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2681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06268160"/>
        <c:scaling>
          <c:orientation val="minMax"/>
          <c:min val="-0.15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791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70588235294112"/>
          <c:y val="0.13022113022113022"/>
          <c:w val="0.17993079584775087"/>
          <c:h val="9.0909090909090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要因分解!$J$9:$J$56</c:f>
              <c:strCache>
                <c:ptCount val="4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</c:strCache>
            </c:strRef>
          </c:cat>
          <c:val>
            <c:numRef>
              <c:f>要因分解!#REF!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要因分解!$J$9:$J$56</c:f>
              <c:strCache>
                <c:ptCount val="48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</c:strCache>
            </c:strRef>
          </c:cat>
          <c:val>
            <c:numRef>
              <c:f>要因分解!#REF!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4956544"/>
        <c:axId val="114982912"/>
      </c:barChart>
      <c:catAx>
        <c:axId val="114956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8291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4982912"/>
        <c:scaling>
          <c:orientation val="minMax"/>
          <c:max val="0.08"/>
          <c:min val="-0.06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565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27666038916042E-2"/>
          <c:y val="6.2344139650872821E-2"/>
          <c:w val="0.88965592138328509"/>
          <c:h val="0.83291770573566082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要因分解!$P$8</c:f>
              <c:strCache>
                <c:ptCount val="1"/>
                <c:pt idx="0">
                  <c:v>民間消費要因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要因分解!$P$9:$P$84</c:f>
              <c:numCache>
                <c:formatCode>0.0%</c:formatCode>
                <c:ptCount val="76"/>
              </c:numCache>
            </c:numRef>
          </c:val>
        </c:ser>
        <c:ser>
          <c:idx val="3"/>
          <c:order val="3"/>
          <c:tx>
            <c:strRef>
              <c:f>要因分解!$Q$8</c:f>
              <c:strCache>
                <c:ptCount val="1"/>
                <c:pt idx="0">
                  <c:v>住宅投資要因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要因分解!$Q$9:$Q$84</c:f>
              <c:numCache>
                <c:formatCode>0.0%</c:formatCode>
                <c:ptCount val="76"/>
              </c:numCache>
            </c:numRef>
          </c:val>
        </c:ser>
        <c:ser>
          <c:idx val="4"/>
          <c:order val="4"/>
          <c:tx>
            <c:strRef>
              <c:f>要因分解!$R$8</c:f>
              <c:strCache>
                <c:ptCount val="1"/>
                <c:pt idx="0">
                  <c:v>設備投資要因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要因分解!$R$9:$R$84</c:f>
              <c:numCache>
                <c:formatCode>0.0%</c:formatCode>
                <c:ptCount val="76"/>
              </c:numCache>
            </c:numRef>
          </c:val>
        </c:ser>
        <c:ser>
          <c:idx val="5"/>
          <c:order val="5"/>
          <c:tx>
            <c:strRef>
              <c:f>要因分解!$S$8</c:f>
              <c:strCache>
                <c:ptCount val="1"/>
                <c:pt idx="0">
                  <c:v>在庫投資要因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3300" mc:Ignorable="a14" a14:legacySpreadsheetColorIndex="5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要因分解!$S$9:$S$84</c:f>
              <c:numCache>
                <c:formatCode>0.0%</c:formatCode>
                <c:ptCount val="7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5228032"/>
        <c:axId val="115242496"/>
      </c:barChart>
      <c:lineChart>
        <c:grouping val="standard"/>
        <c:varyColors val="0"/>
        <c:ser>
          <c:idx val="0"/>
          <c:order val="0"/>
          <c:tx>
            <c:strRef>
              <c:f>要因分解!$L$6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要因分解!$L$9:$L$84</c:f>
              <c:numCache>
                <c:formatCode>0.0%</c:formatCode>
                <c:ptCount val="76"/>
              </c:numCache>
            </c:numRef>
          </c:val>
          <c:smooth val="0"/>
        </c:ser>
        <c:ser>
          <c:idx val="1"/>
          <c:order val="1"/>
          <c:tx>
            <c:strRef>
              <c:f>要因分解!$M$7</c:f>
              <c:strCache>
                <c:ptCount val="1"/>
                <c:pt idx="0">
                  <c:v>民需要因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要因分解!$M$9:$M$84</c:f>
              <c:numCache>
                <c:formatCode>0.0%</c:formatCode>
                <c:ptCount val="7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28032"/>
        <c:axId val="115242496"/>
      </c:lineChart>
      <c:catAx>
        <c:axId val="115228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2424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5242496"/>
        <c:scaling>
          <c:orientation val="minMax"/>
          <c:max val="6.0000000000000012E-2"/>
          <c:min val="-8.0000000000000016E-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228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195456602407456"/>
          <c:y val="0.6142975893599335"/>
          <c:w val="0.19655188960793507"/>
          <c:h val="0.271820448877805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原系列</a:t>
            </a:r>
          </a:p>
        </c:rich>
      </c:tx>
      <c:layout>
        <c:manualLayout>
          <c:xMode val="edge"/>
          <c:yMode val="edge"/>
          <c:x val="0.4659406744144276"/>
          <c:y val="3.0674907885408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8956181023529"/>
          <c:y val="0.1431495701319061"/>
          <c:w val="0.79564138554978281"/>
          <c:h val="0.77096268485326569"/>
        </c:manualLayout>
      </c:layout>
      <c:lineChart>
        <c:grouping val="standard"/>
        <c:varyColors val="0"/>
        <c:ser>
          <c:idx val="0"/>
          <c:order val="0"/>
          <c:tx>
            <c:strRef>
              <c:f>季節変動!$B$3</c:f>
              <c:strCache>
                <c:ptCount val="1"/>
                <c:pt idx="0">
                  <c:v>2005年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季節変動!$B$4:$B$8</c:f>
              <c:numCache>
                <c:formatCode>0.0</c:formatCode>
                <c:ptCount val="5"/>
                <c:pt idx="0">
                  <c:v>124.37060000000001</c:v>
                </c:pt>
                <c:pt idx="1">
                  <c:v>123.4284</c:v>
                </c:pt>
                <c:pt idx="2">
                  <c:v>126.0017</c:v>
                </c:pt>
                <c:pt idx="3">
                  <c:v>130.12030000000001</c:v>
                </c:pt>
                <c:pt idx="4">
                  <c:v>127.60760000000001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季節変動!$C$3</c:f>
              <c:strCache>
                <c:ptCount val="1"/>
                <c:pt idx="0">
                  <c:v>2006年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季節変動!$C$4:$C$8</c:f>
              <c:numCache>
                <c:formatCode>0.0</c:formatCode>
                <c:ptCount val="5"/>
                <c:pt idx="0">
                  <c:v>127.60760000000001</c:v>
                </c:pt>
                <c:pt idx="1">
                  <c:v>125.0322</c:v>
                </c:pt>
                <c:pt idx="2">
                  <c:v>127.1104</c:v>
                </c:pt>
                <c:pt idx="3">
                  <c:v>132.70179999999999</c:v>
                </c:pt>
                <c:pt idx="4">
                  <c:v>131.19379999999998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季節変動!$D$3</c:f>
              <c:strCache>
                <c:ptCount val="1"/>
                <c:pt idx="0">
                  <c:v>2007年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季節変動!$D$4:$D$8</c:f>
              <c:numCache>
                <c:formatCode>0.0</c:formatCode>
                <c:ptCount val="5"/>
                <c:pt idx="0">
                  <c:v>131.19379999999998</c:v>
                </c:pt>
                <c:pt idx="1">
                  <c:v>127.91030000000001</c:v>
                </c:pt>
                <c:pt idx="2">
                  <c:v>129.71469999999999</c:v>
                </c:pt>
                <c:pt idx="3">
                  <c:v>134.86699999999999</c:v>
                </c:pt>
                <c:pt idx="4">
                  <c:v>132.97790000000001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季節変動!$E$3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季節変動!$E$4:$E$8</c:f>
              <c:numCache>
                <c:formatCode>0.0</c:formatCode>
                <c:ptCount val="5"/>
                <c:pt idx="0">
                  <c:v>132.97790000000001</c:v>
                </c:pt>
                <c:pt idx="1">
                  <c:v>127.76430000000001</c:v>
                </c:pt>
                <c:pt idx="2">
                  <c:v>128.9032</c:v>
                </c:pt>
                <c:pt idx="3">
                  <c:v>128.5855</c:v>
                </c:pt>
                <c:pt idx="4">
                  <c:v>120.54169999999999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季節変動!$F$3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季節変動!$F$4:$F$8</c:f>
              <c:numCache>
                <c:formatCode>0.0</c:formatCode>
                <c:ptCount val="5"/>
                <c:pt idx="0">
                  <c:v>120.54169999999999</c:v>
                </c:pt>
                <c:pt idx="1">
                  <c:v>119.3394</c:v>
                </c:pt>
                <c:pt idx="2">
                  <c:v>121.7317</c:v>
                </c:pt>
                <c:pt idx="3">
                  <c:v>127.9756</c:v>
                </c:pt>
                <c:pt idx="4">
                  <c:v>126.45110000000001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季節変動!$G$3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季節変動!$G$4:$G$8</c:f>
              <c:numCache>
                <c:formatCode>0.0</c:formatCode>
                <c:ptCount val="5"/>
                <c:pt idx="0">
                  <c:v>126.45110000000001</c:v>
                </c:pt>
                <c:pt idx="1">
                  <c:v>124.64880000000001</c:v>
                </c:pt>
                <c:pt idx="2">
                  <c:v>129.04679999999999</c:v>
                </c:pt>
                <c:pt idx="3">
                  <c:v>132.2175</c:v>
                </c:pt>
                <c:pt idx="4">
                  <c:v>126.5107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季節変動!$H$3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季節変動!$H$4:$H$8</c:f>
              <c:numCache>
                <c:formatCode>0.0</c:formatCode>
                <c:ptCount val="5"/>
                <c:pt idx="0">
                  <c:v>126.5107</c:v>
                </c:pt>
                <c:pt idx="1">
                  <c:v>122.7954</c:v>
                </c:pt>
                <c:pt idx="2">
                  <c:v>128.39879999999999</c:v>
                </c:pt>
                <c:pt idx="3">
                  <c:v>132.33960000000002</c:v>
                </c:pt>
                <c:pt idx="4">
                  <c:v>130.61420000000001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季節変動!$I$3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季節変動!$I$4:$I$8</c:f>
              <c:numCache>
                <c:formatCode>0.0</c:formatCode>
                <c:ptCount val="5"/>
                <c:pt idx="0">
                  <c:v>130.61420000000001</c:v>
                </c:pt>
                <c:pt idx="1">
                  <c:v>126.76589999999999</c:v>
                </c:pt>
                <c:pt idx="2">
                  <c:v>128.11439999999999</c:v>
                </c:pt>
                <c:pt idx="3">
                  <c:v>131.93029999999999</c:v>
                </c:pt>
                <c:pt idx="4">
                  <c:v>130.6628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季節変動!$J$3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prstDash val="sysDot"/>
            </a:ln>
          </c:spPr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季節変動!$A$4:$A$8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季節変動!$J$4:$J$8</c:f>
              <c:numCache>
                <c:formatCode>0.0</c:formatCode>
                <c:ptCount val="5"/>
                <c:pt idx="0">
                  <c:v>130.6628</c:v>
                </c:pt>
                <c:pt idx="1">
                  <c:v>128.3235</c:v>
                </c:pt>
                <c:pt idx="2">
                  <c:v>131.0692</c:v>
                </c:pt>
                <c:pt idx="3">
                  <c:v>135.3347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51488"/>
        <c:axId val="108757760"/>
      </c:lineChart>
      <c:catAx>
        <c:axId val="10875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75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57760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751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692155306199805"/>
          <c:y val="0.73006285257287629"/>
          <c:w val="0.53079019073569478"/>
          <c:h val="0.169050985191268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季節調整済系列</a:t>
            </a:r>
          </a:p>
        </c:rich>
      </c:tx>
      <c:layout>
        <c:manualLayout>
          <c:xMode val="edge"/>
          <c:yMode val="edge"/>
          <c:x val="0.37771739130434784"/>
          <c:y val="3.0612275402857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0434782608695"/>
          <c:y val="0.14285728521333427"/>
          <c:w val="0.79619565217391308"/>
          <c:h val="0.77142934015200504"/>
        </c:manualLayout>
      </c:layout>
      <c:lineChart>
        <c:grouping val="standard"/>
        <c:varyColors val="0"/>
        <c:ser>
          <c:idx val="0"/>
          <c:order val="0"/>
          <c:tx>
            <c:strRef>
              <c:f>季節変動!$N$3</c:f>
              <c:strCache>
                <c:ptCount val="1"/>
                <c:pt idx="0">
                  <c:v>2005年度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季節変動!$N$4:$N$8</c:f>
              <c:numCache>
                <c:formatCode>0.0</c:formatCode>
                <c:ptCount val="5"/>
                <c:pt idx="0">
                  <c:v>498.01229999999998</c:v>
                </c:pt>
                <c:pt idx="1">
                  <c:v>504.54169999999999</c:v>
                </c:pt>
                <c:pt idx="2">
                  <c:v>506.37209999999999</c:v>
                </c:pt>
                <c:pt idx="3">
                  <c:v>507.25700000000001</c:v>
                </c:pt>
                <c:pt idx="4">
                  <c:v>509.42200000000003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季節変動!$O$3</c:f>
              <c:strCache>
                <c:ptCount val="1"/>
                <c:pt idx="0">
                  <c:v>2006年度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季節変動!$O$4:$O$8</c:f>
              <c:numCache>
                <c:formatCode>0.0</c:formatCode>
                <c:ptCount val="5"/>
                <c:pt idx="0">
                  <c:v>509.42200000000003</c:v>
                </c:pt>
                <c:pt idx="1">
                  <c:v>511.59530000000001</c:v>
                </c:pt>
                <c:pt idx="2">
                  <c:v>511.24609999999996</c:v>
                </c:pt>
                <c:pt idx="3">
                  <c:v>517.76440000000002</c:v>
                </c:pt>
                <c:pt idx="4">
                  <c:v>522.87620000000004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季節変動!$P$3</c:f>
              <c:strCache>
                <c:ptCount val="1"/>
                <c:pt idx="0">
                  <c:v>2007年度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季節変動!$P$4:$P$8</c:f>
              <c:numCache>
                <c:formatCode>0.0</c:formatCode>
                <c:ptCount val="5"/>
                <c:pt idx="0">
                  <c:v>522.87620000000004</c:v>
                </c:pt>
                <c:pt idx="1">
                  <c:v>523.68150000000003</c:v>
                </c:pt>
                <c:pt idx="2">
                  <c:v>521.72990000000004</c:v>
                </c:pt>
                <c:pt idx="3">
                  <c:v>526.19060000000002</c:v>
                </c:pt>
                <c:pt idx="4">
                  <c:v>529.57169999999996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季節変動!$Q$3</c:f>
              <c:strCache>
                <c:ptCount val="1"/>
                <c:pt idx="0">
                  <c:v>2008年度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季節変動!$Q$4:$Q$8</c:f>
              <c:numCache>
                <c:formatCode>0.0</c:formatCode>
                <c:ptCount val="5"/>
                <c:pt idx="0">
                  <c:v>529.57169999999996</c:v>
                </c:pt>
                <c:pt idx="1">
                  <c:v>523.51919999999996</c:v>
                </c:pt>
                <c:pt idx="2">
                  <c:v>517.98659999999995</c:v>
                </c:pt>
                <c:pt idx="3">
                  <c:v>500.96120000000002</c:v>
                </c:pt>
                <c:pt idx="4">
                  <c:v>480.7253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季節変動!$R$3</c:f>
              <c:strCache>
                <c:ptCount val="1"/>
                <c:pt idx="0">
                  <c:v>2009年度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季節変動!$R$4:$R$8</c:f>
              <c:numCache>
                <c:formatCode>0.0</c:formatCode>
                <c:ptCount val="5"/>
                <c:pt idx="0">
                  <c:v>480.7253</c:v>
                </c:pt>
                <c:pt idx="1">
                  <c:v>489.2955</c:v>
                </c:pt>
                <c:pt idx="2">
                  <c:v>489.55420000000004</c:v>
                </c:pt>
                <c:pt idx="3">
                  <c:v>498.03449999999998</c:v>
                </c:pt>
                <c:pt idx="4">
                  <c:v>505.03449999999998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季節変動!$S$3</c:f>
              <c:strCache>
                <c:ptCount val="1"/>
                <c:pt idx="0">
                  <c:v>2010年度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季節変動!$S$4:$S$8</c:f>
              <c:numCache>
                <c:formatCode>0.0</c:formatCode>
                <c:ptCount val="5"/>
                <c:pt idx="0">
                  <c:v>505.03449999999998</c:v>
                </c:pt>
                <c:pt idx="1">
                  <c:v>510.72669999999999</c:v>
                </c:pt>
                <c:pt idx="2">
                  <c:v>518.04140000000007</c:v>
                </c:pt>
                <c:pt idx="3">
                  <c:v>515.3741</c:v>
                </c:pt>
                <c:pt idx="4">
                  <c:v>505.709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季節変動!$T$3</c:f>
              <c:strCache>
                <c:ptCount val="1"/>
                <c:pt idx="0">
                  <c:v>2011年度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季節変動!$T$4:$T$8</c:f>
              <c:numCache>
                <c:formatCode>0.0</c:formatCode>
                <c:ptCount val="5"/>
                <c:pt idx="0">
                  <c:v>505.709</c:v>
                </c:pt>
                <c:pt idx="1">
                  <c:v>502.66800000000001</c:v>
                </c:pt>
                <c:pt idx="2">
                  <c:v>515.54150000000004</c:v>
                </c:pt>
                <c:pt idx="3">
                  <c:v>516.70799999999997</c:v>
                </c:pt>
                <c:pt idx="4">
                  <c:v>521.21349999999995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季節変動!$U$3</c:f>
              <c:strCache>
                <c:ptCount val="1"/>
                <c:pt idx="0">
                  <c:v>2012年度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季節変動!$U$4:$U$8</c:f>
              <c:numCache>
                <c:formatCode>0.0</c:formatCode>
                <c:ptCount val="5"/>
                <c:pt idx="0">
                  <c:v>521.21349999999995</c:v>
                </c:pt>
                <c:pt idx="1">
                  <c:v>518.98940000000005</c:v>
                </c:pt>
                <c:pt idx="2">
                  <c:v>514.75599999999997</c:v>
                </c:pt>
                <c:pt idx="3">
                  <c:v>514.94809999999995</c:v>
                </c:pt>
                <c:pt idx="4">
                  <c:v>520.65020000000004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季節変動!$V$3</c:f>
              <c:strCache>
                <c:ptCount val="1"/>
                <c:pt idx="0">
                  <c:v>2013年度</c:v>
                </c:pt>
              </c:strCache>
            </c:strRef>
          </c:tx>
          <c:spPr>
            <a:ln>
              <a:prstDash val="sysDot"/>
            </a:ln>
          </c:spPr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季節変動!$M$4:$M$8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季節変動!$V$4:$V$8</c:f>
              <c:numCache>
                <c:formatCode>0.0</c:formatCode>
                <c:ptCount val="5"/>
                <c:pt idx="0">
                  <c:v>520.65020000000004</c:v>
                </c:pt>
                <c:pt idx="1">
                  <c:v>525.91009999999994</c:v>
                </c:pt>
                <c:pt idx="2">
                  <c:v>527.15150000000006</c:v>
                </c:pt>
                <c:pt idx="3">
                  <c:v>528.04409999999996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29312"/>
        <c:axId val="108835584"/>
      </c:lineChart>
      <c:catAx>
        <c:axId val="10882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83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835584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829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45652173913043"/>
          <c:y val="0.7530619749102907"/>
          <c:w val="0.52282608695652177"/>
          <c:h val="0.14625764636563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原系列</a:t>
            </a:r>
          </a:p>
        </c:rich>
      </c:tx>
      <c:layout>
        <c:manualLayout>
          <c:xMode val="edge"/>
          <c:yMode val="edge"/>
          <c:x val="0.46666788194760922"/>
          <c:y val="3.0612275402857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003125008138"/>
          <c:y val="0.14285728521333427"/>
          <c:w val="0.81866879861666308"/>
          <c:h val="0.77142934015200504"/>
        </c:manualLayout>
      </c:layout>
      <c:lineChart>
        <c:grouping val="standard"/>
        <c:varyColors val="0"/>
        <c:ser>
          <c:idx val="0"/>
          <c:order val="0"/>
          <c:tx>
            <c:strRef>
              <c:f>季節変動!$B$43</c:f>
              <c:strCache>
                <c:ptCount val="1"/>
                <c:pt idx="0">
                  <c:v>2005年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季節変動!$A$44:$A$48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季節変動!$B$44:$B$48</c:f>
              <c:numCache>
                <c:formatCode>#,##0.0;[Red]\-#,##0.0</c:formatCode>
                <c:ptCount val="5"/>
                <c:pt idx="0">
                  <c:v>70.549800000000005</c:v>
                </c:pt>
                <c:pt idx="1">
                  <c:v>69.66810000000001</c:v>
                </c:pt>
                <c:pt idx="2">
                  <c:v>71.877800000000008</c:v>
                </c:pt>
                <c:pt idx="3">
                  <c:v>73.249499999999998</c:v>
                </c:pt>
                <c:pt idx="4">
                  <c:v>71.948700000000002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季節変動!$C$43</c:f>
              <c:strCache>
                <c:ptCount val="1"/>
                <c:pt idx="0">
                  <c:v>2006年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季節変動!$A$44:$A$48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季節変動!$C$44:$C$48</c:f>
              <c:numCache>
                <c:formatCode>#,##0.0;[Red]\-#,##0.0</c:formatCode>
                <c:ptCount val="5"/>
                <c:pt idx="0">
                  <c:v>71.948700000000002</c:v>
                </c:pt>
                <c:pt idx="1">
                  <c:v>70.813100000000006</c:v>
                </c:pt>
                <c:pt idx="2">
                  <c:v>71.773800000000008</c:v>
                </c:pt>
                <c:pt idx="3">
                  <c:v>73.8369</c:v>
                </c:pt>
                <c:pt idx="4">
                  <c:v>72.661600000000007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季節変動!$D$43</c:f>
              <c:strCache>
                <c:ptCount val="1"/>
                <c:pt idx="0">
                  <c:v>2007年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季節変動!$A$44:$A$48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季節変動!$D$44:$D$48</c:f>
              <c:numCache>
                <c:formatCode>#,##0.0;[Red]\-#,##0.0</c:formatCode>
                <c:ptCount val="5"/>
                <c:pt idx="0">
                  <c:v>72.661600000000007</c:v>
                </c:pt>
                <c:pt idx="1">
                  <c:v>71.524100000000004</c:v>
                </c:pt>
                <c:pt idx="2">
                  <c:v>72.903399999999991</c:v>
                </c:pt>
                <c:pt idx="3">
                  <c:v>74.191299999999998</c:v>
                </c:pt>
                <c:pt idx="4">
                  <c:v>73.093899999999991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季節変動!$E$43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季節変動!$A$44:$A$48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季節変動!$E$44:$E$48</c:f>
              <c:numCache>
                <c:formatCode>#,##0.0;[Red]\-#,##0.0</c:formatCode>
                <c:ptCount val="5"/>
                <c:pt idx="0">
                  <c:v>73.093899999999991</c:v>
                </c:pt>
                <c:pt idx="1">
                  <c:v>70.758899999999997</c:v>
                </c:pt>
                <c:pt idx="2">
                  <c:v>72.279800000000009</c:v>
                </c:pt>
                <c:pt idx="3">
                  <c:v>72.568899999999999</c:v>
                </c:pt>
                <c:pt idx="4">
                  <c:v>70.209699999999998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季節変動!$F$43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季節変動!$A$44:$A$48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季節変動!$F$44:$F$48</c:f>
              <c:numCache>
                <c:formatCode>#,##0.0;[Red]\-#,##0.0</c:formatCode>
                <c:ptCount val="5"/>
                <c:pt idx="0">
                  <c:v>70.209699999999998</c:v>
                </c:pt>
                <c:pt idx="1">
                  <c:v>70.213899999999995</c:v>
                </c:pt>
                <c:pt idx="2">
                  <c:v>71.861399999999989</c:v>
                </c:pt>
                <c:pt idx="3">
                  <c:v>74.125500000000002</c:v>
                </c:pt>
                <c:pt idx="4">
                  <c:v>72.798000000000002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季節変動!$G$43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季節変動!$A$44:$A$48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季節変動!$G$44:$G$48</c:f>
              <c:numCache>
                <c:formatCode>#,##0.0;[Red]\-#,##0.0</c:formatCode>
                <c:ptCount val="5"/>
                <c:pt idx="0">
                  <c:v>72.798000000000002</c:v>
                </c:pt>
                <c:pt idx="1">
                  <c:v>71.6126</c:v>
                </c:pt>
                <c:pt idx="2">
                  <c:v>74.370500000000007</c:v>
                </c:pt>
                <c:pt idx="3">
                  <c:v>75.334399999999988</c:v>
                </c:pt>
                <c:pt idx="4">
                  <c:v>72.004600000000011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季節変動!$H$43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季節変動!$A$44:$A$48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季節変動!$H$44:$H$48</c:f>
              <c:numCache>
                <c:formatCode>#,##0.0;[Red]\-#,##0.0</c:formatCode>
                <c:ptCount val="5"/>
                <c:pt idx="0">
                  <c:v>72.004600000000011</c:v>
                </c:pt>
                <c:pt idx="1">
                  <c:v>71.636200000000002</c:v>
                </c:pt>
                <c:pt idx="2">
                  <c:v>74.520899999999997</c:v>
                </c:pt>
                <c:pt idx="3">
                  <c:v>76.181200000000004</c:v>
                </c:pt>
                <c:pt idx="4">
                  <c:v>74.514300000000006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季節変動!$I$43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季節変動!$A$44:$A$48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季節変動!$I$44:$I$48</c:f>
              <c:numCache>
                <c:formatCode>#,##0.0;[Red]\-#,##0.0</c:formatCode>
                <c:ptCount val="5"/>
                <c:pt idx="0">
                  <c:v>74.514300000000006</c:v>
                </c:pt>
                <c:pt idx="1">
                  <c:v>73.736399999999989</c:v>
                </c:pt>
                <c:pt idx="2">
                  <c:v>75.04910000000001</c:v>
                </c:pt>
                <c:pt idx="3">
                  <c:v>76.578600000000009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06752"/>
        <c:axId val="108913024"/>
      </c:lineChart>
      <c:catAx>
        <c:axId val="10890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1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13024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06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33436805825018"/>
          <c:y val="0.75918442999086211"/>
          <c:w val="0.52000135417019311"/>
          <c:h val="0.146938921933715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季節調整済系列</a:t>
            </a:r>
          </a:p>
        </c:rich>
      </c:tx>
      <c:layout>
        <c:manualLayout>
          <c:xMode val="edge"/>
          <c:yMode val="edge"/>
          <c:x val="0.3860103626943005"/>
          <c:y val="3.0612275402857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1502590673576"/>
          <c:y val="0.14285728521333427"/>
          <c:w val="0.80569948186528495"/>
          <c:h val="0.77142934015200504"/>
        </c:manualLayout>
      </c:layout>
      <c:lineChart>
        <c:grouping val="standard"/>
        <c:varyColors val="0"/>
        <c:ser>
          <c:idx val="0"/>
          <c:order val="0"/>
          <c:tx>
            <c:strRef>
              <c:f>季節変動!$N$43</c:f>
              <c:strCache>
                <c:ptCount val="1"/>
                <c:pt idx="0">
                  <c:v>2005年度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季節変動!$M$44:$M$48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季節変動!$N$44:$N$48</c:f>
              <c:numCache>
                <c:formatCode>0.0_ </c:formatCode>
                <c:ptCount val="5"/>
                <c:pt idx="0">
                  <c:v>282.84879999999998</c:v>
                </c:pt>
                <c:pt idx="1">
                  <c:v>284.70859999999999</c:v>
                </c:pt>
                <c:pt idx="2">
                  <c:v>286.5222</c:v>
                </c:pt>
                <c:pt idx="3">
                  <c:v>287.5804</c:v>
                </c:pt>
                <c:pt idx="4">
                  <c:v>288.20840000000004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季節変動!$O$43</c:f>
              <c:strCache>
                <c:ptCount val="1"/>
                <c:pt idx="0">
                  <c:v>2006年度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季節変動!$M$44:$M$48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季節変動!$O$44:$O$48</c:f>
              <c:numCache>
                <c:formatCode>0.0_ </c:formatCode>
                <c:ptCount val="5"/>
                <c:pt idx="0">
                  <c:v>288.20840000000004</c:v>
                </c:pt>
                <c:pt idx="1">
                  <c:v>289.10040000000004</c:v>
                </c:pt>
                <c:pt idx="2">
                  <c:v>286.27370000000002</c:v>
                </c:pt>
                <c:pt idx="3">
                  <c:v>289.94290000000001</c:v>
                </c:pt>
                <c:pt idx="4">
                  <c:v>291.10659999999996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季節変動!$P$43</c:f>
              <c:strCache>
                <c:ptCount val="1"/>
                <c:pt idx="0">
                  <c:v>2007年度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季節変動!$M$44:$M$48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季節変動!$P$44:$P$48</c:f>
              <c:numCache>
                <c:formatCode>0.0_ </c:formatCode>
                <c:ptCount val="5"/>
                <c:pt idx="0">
                  <c:v>291.10659999999996</c:v>
                </c:pt>
                <c:pt idx="1">
                  <c:v>291.90449999999998</c:v>
                </c:pt>
                <c:pt idx="2">
                  <c:v>290.71909999999997</c:v>
                </c:pt>
                <c:pt idx="3">
                  <c:v>291.1773</c:v>
                </c:pt>
                <c:pt idx="4">
                  <c:v>293.07759999999996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季節変動!$Q$43</c:f>
              <c:strCache>
                <c:ptCount val="1"/>
                <c:pt idx="0">
                  <c:v>2008年度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季節変動!$M$44:$M$48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季節変動!$Q$44:$Q$48</c:f>
              <c:numCache>
                <c:formatCode>0.0_ </c:formatCode>
                <c:ptCount val="5"/>
                <c:pt idx="0">
                  <c:v>293.07759999999996</c:v>
                </c:pt>
                <c:pt idx="1">
                  <c:v>288.86040000000003</c:v>
                </c:pt>
                <c:pt idx="2">
                  <c:v>288.27790000000005</c:v>
                </c:pt>
                <c:pt idx="3">
                  <c:v>284.59620000000001</c:v>
                </c:pt>
                <c:pt idx="4">
                  <c:v>281.97309999999999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季節変動!$R$43</c:f>
              <c:strCache>
                <c:ptCount val="1"/>
                <c:pt idx="0">
                  <c:v>2009年度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季節変動!$M$44:$M$48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季節変動!$R$44:$R$48</c:f>
              <c:numCache>
                <c:formatCode>0.0_ </c:formatCode>
                <c:ptCount val="5"/>
                <c:pt idx="0">
                  <c:v>281.97309999999999</c:v>
                </c:pt>
                <c:pt idx="1">
                  <c:v>286.47070000000002</c:v>
                </c:pt>
                <c:pt idx="2">
                  <c:v>286.41320000000002</c:v>
                </c:pt>
                <c:pt idx="3">
                  <c:v>290.44569999999999</c:v>
                </c:pt>
                <c:pt idx="4">
                  <c:v>292.47520000000003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季節変動!$S$43</c:f>
              <c:strCache>
                <c:ptCount val="1"/>
                <c:pt idx="0">
                  <c:v>2010年度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季節変動!$M$44:$M$48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季節変動!$S$44:$S$48</c:f>
              <c:numCache>
                <c:formatCode>0.0_ </c:formatCode>
                <c:ptCount val="5"/>
                <c:pt idx="0">
                  <c:v>292.47520000000003</c:v>
                </c:pt>
                <c:pt idx="1">
                  <c:v>292.29899999999998</c:v>
                </c:pt>
                <c:pt idx="2">
                  <c:v>296.3295</c:v>
                </c:pt>
                <c:pt idx="3">
                  <c:v>295.08790000000005</c:v>
                </c:pt>
                <c:pt idx="4">
                  <c:v>289.52120000000002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季節変動!$T$43</c:f>
              <c:strCache>
                <c:ptCount val="1"/>
                <c:pt idx="0">
                  <c:v>2011年度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季節変動!$M$44:$M$48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季節変動!$T$44:$T$48</c:f>
              <c:numCache>
                <c:formatCode>0.0_ </c:formatCode>
                <c:ptCount val="5"/>
                <c:pt idx="0">
                  <c:v>289.52120000000002</c:v>
                </c:pt>
                <c:pt idx="1">
                  <c:v>292.24400000000003</c:v>
                </c:pt>
                <c:pt idx="2">
                  <c:v>296.86649999999997</c:v>
                </c:pt>
                <c:pt idx="3">
                  <c:v>298.5197</c:v>
                </c:pt>
                <c:pt idx="4">
                  <c:v>299.56599999999997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季節変動!$U$43</c:f>
              <c:strCache>
                <c:ptCount val="1"/>
                <c:pt idx="0">
                  <c:v>2012年度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季節変動!$M$44:$M$48</c:f>
              <c:strCache>
                <c:ptCount val="5"/>
                <c:pt idx="0">
                  <c:v>1-3月</c:v>
                </c:pt>
                <c:pt idx="1">
                  <c:v>4-6月</c:v>
                </c:pt>
                <c:pt idx="2">
                  <c:v>7-9月</c:v>
                </c:pt>
                <c:pt idx="3">
                  <c:v>10-12月</c:v>
                </c:pt>
                <c:pt idx="4">
                  <c:v>翌1-3月</c:v>
                </c:pt>
              </c:strCache>
            </c:strRef>
          </c:cat>
          <c:val>
            <c:numRef>
              <c:f>季節変動!$U$44:$U$48</c:f>
              <c:numCache>
                <c:formatCode>0.0_ </c:formatCode>
                <c:ptCount val="5"/>
                <c:pt idx="0">
                  <c:v>299.56599999999997</c:v>
                </c:pt>
                <c:pt idx="1">
                  <c:v>300.69569999999999</c:v>
                </c:pt>
                <c:pt idx="2">
                  <c:v>299.07759999999996</c:v>
                </c:pt>
                <c:pt idx="3">
                  <c:v>300.33509999999995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75264"/>
        <c:axId val="110081536"/>
      </c:lineChart>
      <c:catAx>
        <c:axId val="11007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08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81536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075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50777202072536"/>
          <c:y val="0.76122524835105265"/>
          <c:w val="0.50777202072538863"/>
          <c:h val="0.146938921933715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18896840715539E-2"/>
          <c:y val="6.0679683564931412E-2"/>
          <c:w val="0.87108088037014131"/>
          <c:h val="0.83737963319605346"/>
        </c:manualLayout>
      </c:layout>
      <c:barChart>
        <c:barDir val="col"/>
        <c:grouping val="stacked"/>
        <c:varyColors val="0"/>
        <c:ser>
          <c:idx val="4"/>
          <c:order val="4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需要別成長率!$AK$7:$AK$82</c:f>
              <c:numCache>
                <c:formatCode>General</c:formatCode>
                <c:ptCount val="76"/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</c:numCache>
            </c:numRef>
          </c:val>
        </c:ser>
        <c:ser>
          <c:idx val="5"/>
          <c:order val="5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需要別成長率!$AL$7:$AL$82</c:f>
              <c:numCache>
                <c:formatCode>General</c:formatCode>
                <c:ptCount val="76"/>
                <c:pt idx="10">
                  <c:v>-0.3</c:v>
                </c:pt>
                <c:pt idx="11">
                  <c:v>-0.3</c:v>
                </c:pt>
                <c:pt idx="12">
                  <c:v>-0.3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70">
                  <c:v>-0.3</c:v>
                </c:pt>
                <c:pt idx="71">
                  <c:v>-0.3</c:v>
                </c:pt>
                <c:pt idx="72">
                  <c:v>-0.3</c:v>
                </c:pt>
                <c:pt idx="73">
                  <c:v>-0.3</c:v>
                </c:pt>
                <c:pt idx="74">
                  <c:v>-0.3</c:v>
                </c:pt>
                <c:pt idx="75">
                  <c:v>-0.3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2532096"/>
        <c:axId val="112542464"/>
      </c:barChart>
      <c:lineChart>
        <c:grouping val="standard"/>
        <c:varyColors val="0"/>
        <c:ser>
          <c:idx val="0"/>
          <c:order val="0"/>
          <c:tx>
            <c:strRef>
              <c:f>需要別成長率!$L$6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需要別成長率!$L$7:$L$82</c:f>
              <c:numCache>
                <c:formatCode>0.0%</c:formatCode>
                <c:ptCount val="76"/>
              </c:numCache>
            </c:numRef>
          </c:val>
          <c:smooth val="0"/>
        </c:ser>
        <c:ser>
          <c:idx val="1"/>
          <c:order val="1"/>
          <c:tx>
            <c:strRef>
              <c:f>需要別成長率!$M$6</c:f>
              <c:strCache>
                <c:ptCount val="1"/>
                <c:pt idx="0">
                  <c:v>民間消費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需要別成長率!$M$7:$M$82</c:f>
              <c:numCache>
                <c:formatCode>0.0%</c:formatCode>
                <c:ptCount val="76"/>
              </c:numCache>
            </c:numRef>
          </c:val>
          <c:smooth val="0"/>
        </c:ser>
        <c:ser>
          <c:idx val="2"/>
          <c:order val="2"/>
          <c:tx>
            <c:strRef>
              <c:f>需要別成長率!$N$6</c:f>
              <c:strCache>
                <c:ptCount val="1"/>
                <c:pt idx="0">
                  <c:v>住宅投資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需要別成長率!$N$7:$N$82</c:f>
              <c:numCache>
                <c:formatCode>0.0%</c:formatCode>
                <c:ptCount val="76"/>
              </c:numCache>
            </c:numRef>
          </c:val>
          <c:smooth val="0"/>
        </c:ser>
        <c:ser>
          <c:idx val="3"/>
          <c:order val="3"/>
          <c:tx>
            <c:strRef>
              <c:f>需要別成長率!$O$6</c:f>
              <c:strCache>
                <c:ptCount val="1"/>
                <c:pt idx="0">
                  <c:v>設備投資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需要別成長率!$O$7:$O$82</c:f>
              <c:numCache>
                <c:formatCode>0.0%</c:formatCode>
                <c:ptCount val="7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2096"/>
        <c:axId val="112542464"/>
      </c:lineChart>
      <c:catAx>
        <c:axId val="112532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424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2542464"/>
        <c:scaling>
          <c:orientation val="minMax"/>
          <c:max val="0.25"/>
          <c:min val="-0.3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32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0313643721364103"/>
          <c:y val="7.8479728868842816E-2"/>
          <c:w val="0.15505239670588516"/>
          <c:h val="0.177184676009599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52173913043481E-2"/>
          <c:y val="6.0532687651331719E-2"/>
          <c:w val="0.87130434782608701"/>
          <c:h val="0.83777239709443097"/>
        </c:manualLayout>
      </c:layout>
      <c:barChart>
        <c:barDir val="col"/>
        <c:grouping val="stacked"/>
        <c:varyColors val="0"/>
        <c:ser>
          <c:idx val="4"/>
          <c:order val="3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需要別成長率!$AK$7:$AK$82</c:f>
              <c:numCache>
                <c:formatCode>General</c:formatCode>
                <c:ptCount val="76"/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</c:numCache>
            </c:numRef>
          </c:val>
        </c:ser>
        <c:ser>
          <c:idx val="5"/>
          <c:order val="4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需要別成長率!$AL$7:$AL$82</c:f>
              <c:numCache>
                <c:formatCode>General</c:formatCode>
                <c:ptCount val="76"/>
                <c:pt idx="10">
                  <c:v>-0.3</c:v>
                </c:pt>
                <c:pt idx="11">
                  <c:v>-0.3</c:v>
                </c:pt>
                <c:pt idx="12">
                  <c:v>-0.3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70">
                  <c:v>-0.3</c:v>
                </c:pt>
                <c:pt idx="71">
                  <c:v>-0.3</c:v>
                </c:pt>
                <c:pt idx="72">
                  <c:v>-0.3</c:v>
                </c:pt>
                <c:pt idx="73">
                  <c:v>-0.3</c:v>
                </c:pt>
                <c:pt idx="74">
                  <c:v>-0.3</c:v>
                </c:pt>
                <c:pt idx="75">
                  <c:v>-0.3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2581248"/>
        <c:axId val="114627328"/>
      </c:barChart>
      <c:lineChart>
        <c:grouping val="standard"/>
        <c:varyColors val="0"/>
        <c:ser>
          <c:idx val="0"/>
          <c:order val="0"/>
          <c:tx>
            <c:strRef>
              <c:f>需要別成長率!$L$6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需要別成長率!$L$7:$L$82</c:f>
              <c:numCache>
                <c:formatCode>0.0%</c:formatCode>
                <c:ptCount val="76"/>
              </c:numCache>
            </c:numRef>
          </c:val>
          <c:smooth val="0"/>
        </c:ser>
        <c:ser>
          <c:idx val="1"/>
          <c:order val="1"/>
          <c:tx>
            <c:strRef>
              <c:f>需要別成長率!$Q$6</c:f>
              <c:strCache>
                <c:ptCount val="1"/>
                <c:pt idx="0">
                  <c:v>政府消費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需要別成長率!$Q$7:$Q$82</c:f>
              <c:numCache>
                <c:formatCode>0.0%</c:formatCode>
                <c:ptCount val="76"/>
              </c:numCache>
            </c:numRef>
          </c:val>
          <c:smooth val="0"/>
        </c:ser>
        <c:ser>
          <c:idx val="3"/>
          <c:order val="2"/>
          <c:tx>
            <c:strRef>
              <c:f>需要別成長率!$R$6</c:f>
              <c:strCache>
                <c:ptCount val="1"/>
                <c:pt idx="0">
                  <c:v>政府投資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需要別成長率!$R$7:$R$82</c:f>
              <c:numCache>
                <c:formatCode>0.0%</c:formatCode>
                <c:ptCount val="7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1248"/>
        <c:axId val="114627328"/>
      </c:lineChart>
      <c:catAx>
        <c:axId val="112581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6273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4627328"/>
        <c:scaling>
          <c:orientation val="minMax"/>
          <c:max val="0.25"/>
          <c:min val="-0.3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581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9652173913043478"/>
          <c:y val="0.72881355932203384"/>
          <c:w val="0.15478260869565216"/>
          <c:h val="0.133171912832929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86273000544228E-2"/>
          <c:y val="6.0386615872716334E-2"/>
          <c:w val="0.8715292553867855"/>
          <c:h val="0.83816622831330279"/>
        </c:manualLayout>
      </c:layout>
      <c:barChart>
        <c:barDir val="col"/>
        <c:grouping val="stacked"/>
        <c:varyColors val="0"/>
        <c:ser>
          <c:idx val="4"/>
          <c:order val="3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需要別成長率!$AK$7:$AK$82</c:f>
              <c:numCache>
                <c:formatCode>General</c:formatCode>
                <c:ptCount val="76"/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</c:numCache>
            </c:numRef>
          </c:val>
        </c:ser>
        <c:ser>
          <c:idx val="5"/>
          <c:order val="4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需要別成長率!$AL$7:$AL$82</c:f>
              <c:numCache>
                <c:formatCode>General</c:formatCode>
                <c:ptCount val="76"/>
                <c:pt idx="10">
                  <c:v>-0.3</c:v>
                </c:pt>
                <c:pt idx="11">
                  <c:v>-0.3</c:v>
                </c:pt>
                <c:pt idx="12">
                  <c:v>-0.3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70">
                  <c:v>-0.3</c:v>
                </c:pt>
                <c:pt idx="71">
                  <c:v>-0.3</c:v>
                </c:pt>
                <c:pt idx="72">
                  <c:v>-0.3</c:v>
                </c:pt>
                <c:pt idx="73">
                  <c:v>-0.3</c:v>
                </c:pt>
                <c:pt idx="74">
                  <c:v>-0.3</c:v>
                </c:pt>
                <c:pt idx="75">
                  <c:v>-0.3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4684672"/>
        <c:axId val="114686592"/>
      </c:barChart>
      <c:lineChart>
        <c:grouping val="standard"/>
        <c:varyColors val="0"/>
        <c:ser>
          <c:idx val="0"/>
          <c:order val="0"/>
          <c:tx>
            <c:strRef>
              <c:f>需要別成長率!$L$6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需要別成長率!$L$7:$L$82</c:f>
              <c:numCache>
                <c:formatCode>0.0%</c:formatCode>
                <c:ptCount val="76"/>
              </c:numCache>
            </c:numRef>
          </c:val>
          <c:smooth val="0"/>
        </c:ser>
        <c:ser>
          <c:idx val="1"/>
          <c:order val="1"/>
          <c:tx>
            <c:strRef>
              <c:f>需要別成長率!$T$6</c:f>
              <c:strCache>
                <c:ptCount val="1"/>
                <c:pt idx="0">
                  <c:v>輸出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需要別成長率!$T$7:$T$82</c:f>
              <c:numCache>
                <c:formatCode>0.0%</c:formatCode>
                <c:ptCount val="76"/>
              </c:numCache>
            </c:numRef>
          </c:val>
          <c:smooth val="0"/>
        </c:ser>
        <c:ser>
          <c:idx val="3"/>
          <c:order val="2"/>
          <c:tx>
            <c:strRef>
              <c:f>需要別成長率!$U$6</c:f>
              <c:strCache>
                <c:ptCount val="1"/>
                <c:pt idx="0">
                  <c:v>輸入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需要別成長率!$J$7:$J$82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需要別成長率!$U$7:$U$82</c:f>
              <c:numCache>
                <c:formatCode>0.0%</c:formatCode>
                <c:ptCount val="7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84672"/>
        <c:axId val="114686592"/>
      </c:lineChart>
      <c:catAx>
        <c:axId val="114684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68659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4686592"/>
        <c:scaling>
          <c:orientation val="minMax"/>
          <c:max val="0.25"/>
          <c:min val="-0.3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684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4201534703995329"/>
          <c:y val="0.74315645326942825"/>
          <c:w val="0.10937518543698703"/>
          <c:h val="0.132850554919975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91524637583383E-2"/>
          <c:y val="6.2500076294038448E-2"/>
          <c:w val="0.88946609433373536"/>
          <c:h val="0.8325010162365921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要因分解!$M$7</c:f>
              <c:strCache>
                <c:ptCount val="1"/>
                <c:pt idx="0">
                  <c:v>民需要因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要因分解!$M$9:$M$84</c:f>
              <c:numCache>
                <c:formatCode>0.0%</c:formatCode>
                <c:ptCount val="76"/>
              </c:numCache>
            </c:numRef>
          </c:val>
        </c:ser>
        <c:ser>
          <c:idx val="2"/>
          <c:order val="2"/>
          <c:tx>
            <c:strRef>
              <c:f>要因分解!$N$7</c:f>
              <c:strCache>
                <c:ptCount val="1"/>
                <c:pt idx="0">
                  <c:v>公需要因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要因分解!$N$9:$N$84</c:f>
              <c:numCache>
                <c:formatCode>0.0%</c:formatCode>
                <c:ptCount val="76"/>
              </c:numCache>
            </c:numRef>
          </c:val>
        </c:ser>
        <c:ser>
          <c:idx val="3"/>
          <c:order val="3"/>
          <c:tx>
            <c:strRef>
              <c:f>要因分解!$O$7</c:f>
              <c:strCache>
                <c:ptCount val="1"/>
                <c:pt idx="0">
                  <c:v>外需要因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要因分解!$O$9:$O$84</c:f>
              <c:numCache>
                <c:formatCode>0.0%</c:formatCode>
                <c:ptCount val="7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4936064"/>
        <c:axId val="114946432"/>
      </c:barChart>
      <c:lineChart>
        <c:grouping val="standard"/>
        <c:varyColors val="0"/>
        <c:ser>
          <c:idx val="0"/>
          <c:order val="0"/>
          <c:tx>
            <c:strRef>
              <c:f>要因分解!$L$6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要因分解!$J$9:$J$84</c:f>
              <c:strCache>
                <c:ptCount val="76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99</c:v>
                </c:pt>
                <c:pt idx="18">
                  <c:v>99</c:v>
                </c:pt>
                <c:pt idx="19">
                  <c:v>99</c:v>
                </c:pt>
                <c:pt idx="20">
                  <c:v>00</c:v>
                </c:pt>
                <c:pt idx="21">
                  <c:v>00</c:v>
                </c:pt>
                <c:pt idx="22">
                  <c:v>00</c:v>
                </c:pt>
                <c:pt idx="23">
                  <c:v>00</c:v>
                </c:pt>
                <c:pt idx="24">
                  <c:v>01</c:v>
                </c:pt>
                <c:pt idx="25">
                  <c:v>01</c:v>
                </c:pt>
                <c:pt idx="26">
                  <c:v>01</c:v>
                </c:pt>
                <c:pt idx="27">
                  <c:v>01</c:v>
                </c:pt>
                <c:pt idx="28">
                  <c:v>02</c:v>
                </c:pt>
                <c:pt idx="29">
                  <c:v>02</c:v>
                </c:pt>
                <c:pt idx="30">
                  <c:v>02</c:v>
                </c:pt>
                <c:pt idx="31">
                  <c:v>02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04</c:v>
                </c:pt>
                <c:pt idx="37">
                  <c:v>04</c:v>
                </c:pt>
                <c:pt idx="38">
                  <c:v>04</c:v>
                </c:pt>
                <c:pt idx="39">
                  <c:v>04</c:v>
                </c:pt>
                <c:pt idx="40">
                  <c:v>05</c:v>
                </c:pt>
                <c:pt idx="41">
                  <c:v>05</c:v>
                </c:pt>
                <c:pt idx="42">
                  <c:v>05</c:v>
                </c:pt>
                <c:pt idx="43">
                  <c:v>05</c:v>
                </c:pt>
                <c:pt idx="44">
                  <c:v>06</c:v>
                </c:pt>
                <c:pt idx="45">
                  <c:v>06</c:v>
                </c:pt>
                <c:pt idx="46">
                  <c:v>06</c:v>
                </c:pt>
                <c:pt idx="47">
                  <c:v>06</c:v>
                </c:pt>
                <c:pt idx="48">
                  <c:v>07</c:v>
                </c:pt>
                <c:pt idx="49">
                  <c:v>07</c:v>
                </c:pt>
                <c:pt idx="50">
                  <c:v>07</c:v>
                </c:pt>
                <c:pt idx="51">
                  <c:v>07</c:v>
                </c:pt>
                <c:pt idx="52">
                  <c:v>08</c:v>
                </c:pt>
                <c:pt idx="53">
                  <c:v>08</c:v>
                </c:pt>
                <c:pt idx="54">
                  <c:v>08</c:v>
                </c:pt>
                <c:pt idx="55">
                  <c:v>08</c:v>
                </c:pt>
                <c:pt idx="56">
                  <c:v>09</c:v>
                </c:pt>
                <c:pt idx="57">
                  <c:v>09</c:v>
                </c:pt>
                <c:pt idx="58">
                  <c:v>09</c:v>
                </c:pt>
                <c:pt idx="59">
                  <c:v>09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</c:strCache>
            </c:strRef>
          </c:cat>
          <c:val>
            <c:numRef>
              <c:f>要因分解!$L$9:$L$84</c:f>
              <c:numCache>
                <c:formatCode>0.0%</c:formatCode>
                <c:ptCount val="7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6064"/>
        <c:axId val="114946432"/>
      </c:lineChart>
      <c:catAx>
        <c:axId val="11493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464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4946432"/>
        <c:scaling>
          <c:orientation val="minMax"/>
          <c:max val="6.0000000000000012E-2"/>
          <c:min val="-8.0000000000000016E-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36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583298201714411"/>
          <c:y val="0.70166745406824149"/>
          <c:w val="0.17271186297742433"/>
          <c:h val="0.18250022277859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</xdr:colOff>
      <xdr:row>22</xdr:row>
      <xdr:rowOff>104775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0.09367</cdr:x>
      <cdr:y>0.01205</cdr:y>
    </cdr:from>
    <cdr:to>
      <cdr:x>0.24451</cdr:x>
      <cdr:y>0.06036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958" y="50800"/>
          <a:ext cx="829004" cy="190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（前年同期比）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8</xdr:col>
      <xdr:colOff>28575</xdr:colOff>
      <xdr:row>27</xdr:row>
      <xdr:rowOff>38100</xdr:rowOff>
    </xdr:to>
    <xdr:graphicFrame macro="">
      <xdr:nvGraphicFramePr>
        <xdr:cNvPr id="317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5</xdr:row>
      <xdr:rowOff>0</xdr:rowOff>
    </xdr:from>
    <xdr:to>
      <xdr:col>41</xdr:col>
      <xdr:colOff>0</xdr:colOff>
      <xdr:row>27</xdr:row>
      <xdr:rowOff>47625</xdr:rowOff>
    </xdr:to>
    <xdr:graphicFrame macro="">
      <xdr:nvGraphicFramePr>
        <xdr:cNvPr id="3175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95250</xdr:rowOff>
    </xdr:from>
    <xdr:to>
      <xdr:col>8</xdr:col>
      <xdr:colOff>38100</xdr:colOff>
      <xdr:row>54</xdr:row>
      <xdr:rowOff>142875</xdr:rowOff>
    </xdr:to>
    <xdr:graphicFrame macro="">
      <xdr:nvGraphicFramePr>
        <xdr:cNvPr id="31758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0.08872</cdr:x>
      <cdr:y>0.01247</cdr:y>
    </cdr:from>
    <cdr:to>
      <cdr:x>0.23883</cdr:x>
      <cdr:y>0.06244</cdr:y>
    </cdr:to>
    <cdr:sp macro="" textlink="">
      <cdr:nvSpPr>
        <cdr:cNvPr id="3993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84" y="50800"/>
          <a:ext cx="829318" cy="190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（前年同期比）</a:t>
          </a:r>
        </a:p>
      </cdr:txBody>
    </cdr:sp>
  </cdr:relSizeAnchor>
  <cdr:relSizeAnchor xmlns:cdr="http://schemas.openxmlformats.org/drawingml/2006/chartDrawing">
    <cdr:from>
      <cdr:x>0.20092</cdr:x>
      <cdr:y>0.06333</cdr:y>
    </cdr:from>
    <cdr:to>
      <cdr:x>0.98215</cdr:x>
      <cdr:y>0.89497</cdr:y>
    </cdr:to>
    <cdr:grpSp>
      <cdr:nvGrpSpPr>
        <cdr:cNvPr id="9" name="グループ化 8"/>
        <cdr:cNvGrpSpPr/>
      </cdr:nvGrpSpPr>
      <cdr:grpSpPr>
        <a:xfrm xmlns:a="http://schemas.openxmlformats.org/drawingml/2006/main">
          <a:off x="1108075" y="241300"/>
          <a:ext cx="4308475" cy="3168543"/>
          <a:chOff x="0" y="0"/>
          <a:chExt cx="4308475" cy="3168543"/>
        </a:xfrm>
      </cdr:grpSpPr>
      <cdr:sp macro="" textlink="">
        <cdr:nvSpPr>
          <cdr:cNvPr id="10" name="Rectangle 102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4754"/>
            <a:ext cx="438725" cy="316378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000000" mc:Ignorable="a14" a14:legacySpreadsheetColorIndex="8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1" name="Rectangle 103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09651" y="4754"/>
            <a:ext cx="301875" cy="316378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000000" mc:Ignorable="a14" a14:legacySpreadsheetColorIndex="8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2" name="Rectangle 103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19400" y="4754"/>
            <a:ext cx="247650" cy="316285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000000" mc:Ignorable="a14" a14:legacySpreadsheetColorIndex="8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3" name="Rectangle 103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857625" y="0"/>
            <a:ext cx="450850" cy="316285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000000" mc:Ignorable="a14" a14:legacySpreadsheetColorIndex="8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0.09239</cdr:x>
      <cdr:y>0.01244</cdr:y>
    </cdr:from>
    <cdr:to>
      <cdr:x>0.24374</cdr:x>
      <cdr:y>0.05729</cdr:y>
    </cdr:to>
    <cdr:sp macro="" textlink="">
      <cdr:nvSpPr>
        <cdr:cNvPr id="34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456" y="50800"/>
          <a:ext cx="837571" cy="171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（前年同期比）</a:t>
          </a:r>
        </a:p>
      </cdr:txBody>
    </cdr:sp>
  </cdr:relSizeAnchor>
  <cdr:relSizeAnchor xmlns:cdr="http://schemas.openxmlformats.org/drawingml/2006/chartDrawing">
    <cdr:from>
      <cdr:x>0.20345</cdr:x>
      <cdr:y>0.06318</cdr:y>
    </cdr:from>
    <cdr:to>
      <cdr:x>0.98333</cdr:x>
      <cdr:y>0.89274</cdr:y>
    </cdr:to>
    <cdr:grpSp>
      <cdr:nvGrpSpPr>
        <cdr:cNvPr id="2" name="グループ化 1"/>
        <cdr:cNvGrpSpPr/>
      </cdr:nvGrpSpPr>
      <cdr:grpSpPr>
        <a:xfrm xmlns:a="http://schemas.openxmlformats.org/drawingml/2006/main">
          <a:off x="1123950" y="241300"/>
          <a:ext cx="4308475" cy="3168543"/>
          <a:chOff x="1123950" y="241300"/>
          <a:chExt cx="4308475" cy="3168543"/>
        </a:xfrm>
      </cdr:grpSpPr>
      <cdr:sp macro="" textlink="">
        <cdr:nvSpPr>
          <cdr:cNvPr id="8" name="Rectangle 102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123950" y="246054"/>
            <a:ext cx="438725" cy="316378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000000" mc:Ignorable="a14" a14:legacySpreadsheetColorIndex="8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9" name="Rectangle 103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33601" y="246054"/>
            <a:ext cx="301875" cy="316378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000000" mc:Ignorable="a14" a14:legacySpreadsheetColorIndex="8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0" name="Rectangle 103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943350" y="246054"/>
            <a:ext cx="247650" cy="316285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000000" mc:Ignorable="a14" a14:legacySpreadsheetColorIndex="8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1" name="Rectangle 103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981575" y="241300"/>
            <a:ext cx="450850" cy="316285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000000" mc:Ignorable="a14" a14:legacySpreadsheetColorIndex="8">
              <a:alpha val="20000"/>
            </a:srgbClr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38100</xdr:rowOff>
    </xdr:from>
    <xdr:to>
      <xdr:col>6</xdr:col>
      <xdr:colOff>238125</xdr:colOff>
      <xdr:row>36</xdr:row>
      <xdr:rowOff>66675</xdr:rowOff>
    </xdr:to>
    <xdr:graphicFrame macro="">
      <xdr:nvGraphicFramePr>
        <xdr:cNvPr id="20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9</xdr:row>
      <xdr:rowOff>95250</xdr:rowOff>
    </xdr:from>
    <xdr:to>
      <xdr:col>18</xdr:col>
      <xdr:colOff>171450</xdr:colOff>
      <xdr:row>36</xdr:row>
      <xdr:rowOff>133350</xdr:rowOff>
    </xdr:to>
    <xdr:graphicFrame macro="">
      <xdr:nvGraphicFramePr>
        <xdr:cNvPr id="205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6</xdr:col>
      <xdr:colOff>314325</xdr:colOff>
      <xdr:row>76</xdr:row>
      <xdr:rowOff>38100</xdr:rowOff>
    </xdr:to>
    <xdr:graphicFrame macro="">
      <xdr:nvGraphicFramePr>
        <xdr:cNvPr id="205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49</xdr:row>
      <xdr:rowOff>0</xdr:rowOff>
    </xdr:from>
    <xdr:to>
      <xdr:col>18</xdr:col>
      <xdr:colOff>333375</xdr:colOff>
      <xdr:row>76</xdr:row>
      <xdr:rowOff>38100</xdr:rowOff>
    </xdr:to>
    <xdr:graphicFrame macro="">
      <xdr:nvGraphicFramePr>
        <xdr:cNvPr id="205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0.06612</cdr:x>
      <cdr:y>0.08686</cdr:y>
    </cdr:from>
    <cdr:to>
      <cdr:x>0.19648</cdr:x>
      <cdr:y>0.12776</cdr:y>
    </cdr:to>
    <cdr:sp macro="" textlink="">
      <cdr:nvSpPr>
        <cdr:cNvPr id="153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937" y="408559"/>
          <a:ext cx="456934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0.06584</cdr:x>
      <cdr:y>0.08708</cdr:y>
    </cdr:from>
    <cdr:to>
      <cdr:x>0.19597</cdr:x>
      <cdr:y>0.12774</cdr:y>
    </cdr:to>
    <cdr:sp macro="" textlink="">
      <cdr:nvSpPr>
        <cdr:cNvPr id="2560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597" y="410450"/>
          <a:ext cx="457355" cy="190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0.10188</cdr:x>
      <cdr:y>0.08708</cdr:y>
    </cdr:from>
    <cdr:to>
      <cdr:x>0.22964</cdr:x>
      <cdr:y>0.12774</cdr:y>
    </cdr:to>
    <cdr:sp macro="" textlink="">
      <cdr:nvSpPr>
        <cdr:cNvPr id="266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8040" y="410450"/>
          <a:ext cx="457557" cy="190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0.11375</cdr:x>
      <cdr:y>0.08708</cdr:y>
    </cdr:from>
    <cdr:to>
      <cdr:x>0.23771</cdr:x>
      <cdr:y>0.12774</cdr:y>
    </cdr:to>
    <cdr:sp macro="" textlink="">
      <cdr:nvSpPr>
        <cdr:cNvPr id="276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461" y="410450"/>
          <a:ext cx="456945" cy="190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7</xdr:col>
      <xdr:colOff>666750</xdr:colOff>
      <xdr:row>28</xdr:row>
      <xdr:rowOff>161925</xdr:rowOff>
    </xdr:to>
    <xdr:graphicFrame macro="">
      <xdr:nvGraphicFramePr>
        <xdr:cNvPr id="286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52</xdr:row>
      <xdr:rowOff>161925</xdr:rowOff>
    </xdr:to>
    <xdr:graphicFrame macro="">
      <xdr:nvGraphicFramePr>
        <xdr:cNvPr id="286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8</xdr:col>
      <xdr:colOff>0</xdr:colOff>
      <xdr:row>77</xdr:row>
      <xdr:rowOff>0</xdr:rowOff>
    </xdr:to>
    <xdr:graphicFrame macro="">
      <xdr:nvGraphicFramePr>
        <xdr:cNvPr id="286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0.08337</cdr:x>
      <cdr:y>0.01211</cdr:y>
    </cdr:from>
    <cdr:to>
      <cdr:x>0.2347</cdr:x>
      <cdr:y>0.06065</cdr:y>
    </cdr:to>
    <cdr:sp macro="" textlink="">
      <cdr:nvSpPr>
        <cdr:cNvPr id="2969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804" y="50800"/>
          <a:ext cx="828770" cy="190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（前年同期比）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0.0954</cdr:x>
      <cdr:y>0.01208</cdr:y>
    </cdr:from>
    <cdr:to>
      <cdr:x>0.24648</cdr:x>
      <cdr:y>0.06038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569" y="50800"/>
          <a:ext cx="828889" cy="1904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（前年同期比）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zoomScaleNormal="100" workbookViewId="0">
      <selection activeCell="I32" sqref="I32"/>
    </sheetView>
  </sheetViews>
  <sheetFormatPr defaultRowHeight="13.5"/>
  <cols>
    <col min="3" max="5" width="16.125" customWidth="1"/>
    <col min="6" max="6" width="16.125" hidden="1" customWidth="1"/>
    <col min="7" max="7" width="16.125" customWidth="1"/>
  </cols>
  <sheetData>
    <row r="2" spans="1:7" ht="34.5">
      <c r="A2" s="16"/>
      <c r="B2" s="14"/>
      <c r="C2" s="10" t="s">
        <v>86</v>
      </c>
      <c r="D2" s="12" t="s">
        <v>87</v>
      </c>
      <c r="E2" s="18" t="s">
        <v>85</v>
      </c>
      <c r="F2" s="2" t="s">
        <v>168</v>
      </c>
      <c r="G2" s="2" t="s">
        <v>88</v>
      </c>
    </row>
    <row r="3" spans="1:7" ht="18" thickBot="1">
      <c r="A3" s="17"/>
      <c r="B3" s="15"/>
      <c r="C3" s="5" t="s">
        <v>81</v>
      </c>
      <c r="D3" s="13" t="s">
        <v>84</v>
      </c>
      <c r="E3" s="5" t="s">
        <v>81</v>
      </c>
      <c r="F3" s="4"/>
      <c r="G3" s="4" t="s">
        <v>84</v>
      </c>
    </row>
    <row r="4" spans="1:7" ht="18" hidden="1" thickTop="1">
      <c r="A4" s="8" t="s">
        <v>136</v>
      </c>
      <c r="B4" s="7" t="s">
        <v>76</v>
      </c>
      <c r="C4" s="6">
        <f>原系列05!B64/1000</f>
        <v>132.97790000000001</v>
      </c>
      <c r="D4" s="21"/>
      <c r="E4" s="11">
        <f>季調系列05!B64/1000</f>
        <v>529.57169999999996</v>
      </c>
      <c r="F4" s="23"/>
      <c r="G4" s="23"/>
    </row>
    <row r="5" spans="1:7" ht="17.25" hidden="1">
      <c r="A5" s="9"/>
      <c r="B5" s="7" t="s">
        <v>77</v>
      </c>
      <c r="C5" s="6">
        <f>原系列05!B65/1000</f>
        <v>127.76430000000001</v>
      </c>
      <c r="D5" s="22"/>
      <c r="E5" s="11">
        <f>季調系列05!B65/1000</f>
        <v>523.51919999999996</v>
      </c>
      <c r="F5" s="36">
        <f>E5/E4-1</f>
        <v>-1.1429047284815308E-2</v>
      </c>
      <c r="G5" s="36">
        <f t="shared" ref="G5:G19" si="0">(E5/E4)^4-1</f>
        <v>-4.4938404937173937E-2</v>
      </c>
    </row>
    <row r="6" spans="1:7" ht="17.25" hidden="1">
      <c r="A6" s="9"/>
      <c r="B6" s="7" t="s">
        <v>78</v>
      </c>
      <c r="C6" s="6">
        <f>原系列05!B66/1000</f>
        <v>128.9032</v>
      </c>
      <c r="D6" s="22"/>
      <c r="E6" s="11">
        <f>季調系列05!B66/1000</f>
        <v>517.98659999999995</v>
      </c>
      <c r="F6" s="36">
        <f t="shared" ref="F6:F23" si="1">E6/E5-1</f>
        <v>-1.0568093777649445E-2</v>
      </c>
      <c r="G6" s="36">
        <f t="shared" si="0"/>
        <v>-4.1606976174150212E-2</v>
      </c>
    </row>
    <row r="7" spans="1:7" ht="17.25" hidden="1">
      <c r="A7" s="3"/>
      <c r="B7" s="7" t="s">
        <v>79</v>
      </c>
      <c r="C7" s="6">
        <f>原系列05!B67/1000</f>
        <v>128.5855</v>
      </c>
      <c r="D7" s="22"/>
      <c r="E7" s="11">
        <f>季調系列05!B67/1000</f>
        <v>500.96120000000002</v>
      </c>
      <c r="F7" s="36">
        <f t="shared" si="1"/>
        <v>-3.2868417831658059E-2</v>
      </c>
      <c r="G7" s="36">
        <f t="shared" si="0"/>
        <v>-0.12513254219434122</v>
      </c>
    </row>
    <row r="8" spans="1:7" ht="18" hidden="1" thickTop="1">
      <c r="A8" s="9" t="s">
        <v>140</v>
      </c>
      <c r="B8" s="7" t="s">
        <v>76</v>
      </c>
      <c r="C8" s="6">
        <f>原系列05!B68/1000</f>
        <v>120.54169999999999</v>
      </c>
      <c r="D8" s="35">
        <f t="shared" ref="D8:D19" si="2">C8/C4-1</f>
        <v>-9.3520803080812787E-2</v>
      </c>
      <c r="E8" s="11">
        <f>季調系列05!B68/1000</f>
        <v>480.7253</v>
      </c>
      <c r="F8" s="36">
        <f t="shared" si="1"/>
        <v>-4.0394146293166067E-2</v>
      </c>
      <c r="G8" s="36">
        <f t="shared" si="0"/>
        <v>-0.15204744286387495</v>
      </c>
    </row>
    <row r="9" spans="1:7" ht="17.25" hidden="1">
      <c r="A9" s="9"/>
      <c r="B9" s="7" t="s">
        <v>77</v>
      </c>
      <c r="C9" s="6">
        <f>原系列05!B69/1000</f>
        <v>119.3394</v>
      </c>
      <c r="D9" s="35">
        <f t="shared" si="2"/>
        <v>-6.5940955337289164E-2</v>
      </c>
      <c r="E9" s="11">
        <f>季調系列05!B69/1000</f>
        <v>489.2955</v>
      </c>
      <c r="F9" s="36">
        <f t="shared" si="1"/>
        <v>1.7827645018891225E-2</v>
      </c>
      <c r="G9" s="36">
        <f t="shared" si="0"/>
        <v>7.3240294929667771E-2</v>
      </c>
    </row>
    <row r="10" spans="1:7" ht="17.25" hidden="1">
      <c r="A10" s="9"/>
      <c r="B10" s="7" t="s">
        <v>78</v>
      </c>
      <c r="C10" s="6">
        <f>原系列05!B70/1000</f>
        <v>121.7317</v>
      </c>
      <c r="D10" s="35">
        <f t="shared" si="2"/>
        <v>-5.563477089785196E-2</v>
      </c>
      <c r="E10" s="11">
        <f>季調系列05!B70/1000</f>
        <v>489.55420000000004</v>
      </c>
      <c r="F10" s="36">
        <f t="shared" si="1"/>
        <v>5.2871935262022163E-4</v>
      </c>
      <c r="G10" s="36">
        <f t="shared" si="0"/>
        <v>2.1165552666835286E-3</v>
      </c>
    </row>
    <row r="11" spans="1:7" ht="17.25" hidden="1">
      <c r="A11" s="9"/>
      <c r="B11" s="7" t="s">
        <v>79</v>
      </c>
      <c r="C11" s="6">
        <f>原系列05!B71/1000</f>
        <v>127.9756</v>
      </c>
      <c r="D11" s="35">
        <f t="shared" si="2"/>
        <v>-4.743147555517524E-3</v>
      </c>
      <c r="E11" s="11">
        <f>季調系列05!B71/1000</f>
        <v>498.03449999999998</v>
      </c>
      <c r="F11" s="36">
        <f t="shared" si="1"/>
        <v>1.7322494628786655E-2</v>
      </c>
      <c r="G11" s="36">
        <f t="shared" si="0"/>
        <v>7.1111273239532036E-2</v>
      </c>
    </row>
    <row r="12" spans="1:7" ht="18" thickTop="1">
      <c r="A12" s="8" t="s">
        <v>189</v>
      </c>
      <c r="B12" s="7" t="s">
        <v>76</v>
      </c>
      <c r="C12" s="6">
        <f>原系列05!B72/1000</f>
        <v>126.45110000000001</v>
      </c>
      <c r="D12" s="35">
        <f t="shared" si="2"/>
        <v>4.9023698852762365E-2</v>
      </c>
      <c r="E12" s="11">
        <f>季調系列05!B72/1000</f>
        <v>505.03449999999998</v>
      </c>
      <c r="F12" s="36">
        <f t="shared" si="1"/>
        <v>1.4055251192437446E-2</v>
      </c>
      <c r="G12" s="36">
        <f t="shared" si="0"/>
        <v>5.7417450776613199E-2</v>
      </c>
    </row>
    <row r="13" spans="1:7" ht="17.25">
      <c r="A13" s="9"/>
      <c r="B13" s="7" t="s">
        <v>77</v>
      </c>
      <c r="C13" s="6">
        <f>原系列05!B73/1000</f>
        <v>124.64880000000001</v>
      </c>
      <c r="D13" s="35">
        <f t="shared" si="2"/>
        <v>4.448991699304683E-2</v>
      </c>
      <c r="E13" s="11">
        <f>季調系列05!B73/1000</f>
        <v>510.72669999999999</v>
      </c>
      <c r="F13" s="36">
        <f t="shared" si="1"/>
        <v>1.127091317523865E-2</v>
      </c>
      <c r="G13" s="36">
        <f t="shared" si="0"/>
        <v>4.5851596874748379E-2</v>
      </c>
    </row>
    <row r="14" spans="1:7" ht="17.25">
      <c r="A14" s="9"/>
      <c r="B14" s="7" t="s">
        <v>78</v>
      </c>
      <c r="C14" s="6">
        <f>原系列05!B74/1000</f>
        <v>129.04679999999999</v>
      </c>
      <c r="D14" s="35">
        <f t="shared" si="2"/>
        <v>6.0091989186054073E-2</v>
      </c>
      <c r="E14" s="11">
        <f>季調系列05!B74/1000</f>
        <v>518.04140000000007</v>
      </c>
      <c r="F14" s="36">
        <f t="shared" si="1"/>
        <v>1.4322141372284047E-2</v>
      </c>
      <c r="G14" s="36">
        <f t="shared" si="0"/>
        <v>5.8531101210247627E-2</v>
      </c>
    </row>
    <row r="15" spans="1:7" ht="17.25">
      <c r="A15" s="3"/>
      <c r="B15" s="7" t="s">
        <v>79</v>
      </c>
      <c r="C15" s="6">
        <f>原系列05!B75/1000</f>
        <v>132.2175</v>
      </c>
      <c r="D15" s="35">
        <f t="shared" si="2"/>
        <v>3.314616223717648E-2</v>
      </c>
      <c r="E15" s="11">
        <f>季調系列05!B75/1000</f>
        <v>515.3741</v>
      </c>
      <c r="F15" s="36">
        <f t="shared" si="1"/>
        <v>-5.1488162915166447E-3</v>
      </c>
      <c r="G15" s="36">
        <f t="shared" si="0"/>
        <v>-2.0436748594895082E-2</v>
      </c>
    </row>
    <row r="16" spans="1:7" ht="17.25">
      <c r="A16" s="8" t="s">
        <v>190</v>
      </c>
      <c r="B16" s="7" t="s">
        <v>76</v>
      </c>
      <c r="C16" s="6">
        <f>原系列05!B76/1000</f>
        <v>126.5107</v>
      </c>
      <c r="D16" s="35">
        <f t="shared" si="2"/>
        <v>4.713284423780717E-4</v>
      </c>
      <c r="E16" s="11">
        <f>季調系列05!B76/1000</f>
        <v>505.709</v>
      </c>
      <c r="F16" s="36">
        <f t="shared" si="1"/>
        <v>-1.8753561733117707E-2</v>
      </c>
      <c r="G16" s="36">
        <f t="shared" si="0"/>
        <v>-7.2930328992688809E-2</v>
      </c>
    </row>
    <row r="17" spans="1:7" ht="17.25">
      <c r="A17" s="9"/>
      <c r="B17" s="7" t="s">
        <v>77</v>
      </c>
      <c r="C17" s="6">
        <f>原系列05!B77/1000</f>
        <v>122.7954</v>
      </c>
      <c r="D17" s="35">
        <f t="shared" si="2"/>
        <v>-1.4868975874617441E-2</v>
      </c>
      <c r="E17" s="11">
        <f>季調系列05!B77/1000</f>
        <v>502.66800000000001</v>
      </c>
      <c r="F17" s="36">
        <f t="shared" si="1"/>
        <v>-6.01333968744866E-3</v>
      </c>
      <c r="G17" s="36">
        <f t="shared" si="0"/>
        <v>-2.3837265692617571E-2</v>
      </c>
    </row>
    <row r="18" spans="1:7" ht="17.25">
      <c r="A18" s="9"/>
      <c r="B18" s="7" t="s">
        <v>78</v>
      </c>
      <c r="C18" s="6">
        <f>原系列05!B78/1000</f>
        <v>128.39879999999999</v>
      </c>
      <c r="D18" s="35">
        <f t="shared" si="2"/>
        <v>-5.0214340843786065E-3</v>
      </c>
      <c r="E18" s="11">
        <f>季調系列05!B78/1000</f>
        <v>515.54150000000004</v>
      </c>
      <c r="F18" s="36">
        <f t="shared" si="1"/>
        <v>2.5610343208638753E-2</v>
      </c>
      <c r="G18" s="36">
        <f t="shared" si="0"/>
        <v>0.10644433134058406</v>
      </c>
    </row>
    <row r="19" spans="1:7" ht="17.25">
      <c r="A19" s="3"/>
      <c r="B19" s="7" t="s">
        <v>79</v>
      </c>
      <c r="C19" s="56">
        <f>原系列05!B79/1000</f>
        <v>132.33960000000002</v>
      </c>
      <c r="D19" s="35">
        <f t="shared" si="2"/>
        <v>9.2347835952133472E-4</v>
      </c>
      <c r="E19" s="11">
        <f>季調系列05!B79/1000</f>
        <v>516.70799999999997</v>
      </c>
      <c r="F19" s="36">
        <f t="shared" si="1"/>
        <v>2.2626694456215901E-3</v>
      </c>
      <c r="G19" s="36">
        <f t="shared" si="0"/>
        <v>9.0814421833291803E-3</v>
      </c>
    </row>
    <row r="20" spans="1:7" ht="17.25">
      <c r="A20" s="8" t="s">
        <v>191</v>
      </c>
      <c r="B20" s="7" t="s">
        <v>76</v>
      </c>
      <c r="C20" s="6">
        <f>原系列05!B80/1000</f>
        <v>130.61420000000001</v>
      </c>
      <c r="D20" s="35">
        <f>C20/C16-1</f>
        <v>3.2435991580158863E-2</v>
      </c>
      <c r="E20" s="11">
        <f>季調系列05!B80/1000</f>
        <v>521.21349999999995</v>
      </c>
      <c r="F20" s="36">
        <f t="shared" si="1"/>
        <v>8.7196250106442719E-3</v>
      </c>
      <c r="G20" s="36">
        <f>(E20/E19)^4-1</f>
        <v>3.5337348862622298E-2</v>
      </c>
    </row>
    <row r="21" spans="1:7" ht="17.25">
      <c r="A21" s="9"/>
      <c r="B21" s="7" t="s">
        <v>77</v>
      </c>
      <c r="C21" s="6">
        <f>原系列05!B81/1000</f>
        <v>126.76589999999999</v>
      </c>
      <c r="D21" s="35">
        <f>C21/C17-1</f>
        <v>3.2334273107950118E-2</v>
      </c>
      <c r="E21" s="11">
        <f>季調系列05!B81/1000</f>
        <v>518.98940000000005</v>
      </c>
      <c r="F21" s="36">
        <f t="shared" si="1"/>
        <v>-4.2671573165313781E-3</v>
      </c>
      <c r="G21" s="36">
        <f>(E21/E20)^4-1</f>
        <v>-1.6959687941568768E-2</v>
      </c>
    </row>
    <row r="22" spans="1:7" ht="17.25">
      <c r="A22" s="9"/>
      <c r="B22" s="7" t="s">
        <v>78</v>
      </c>
      <c r="C22" s="6">
        <f>原系列05!B82/1000</f>
        <v>128.11439999999999</v>
      </c>
      <c r="D22" s="57">
        <f>C22/C18-1</f>
        <v>-2.2149739717194361E-3</v>
      </c>
      <c r="E22" s="58">
        <f>季調系列05!B82/1000</f>
        <v>514.75599999999997</v>
      </c>
      <c r="F22" s="59">
        <f t="shared" si="1"/>
        <v>-8.157006674895606E-3</v>
      </c>
      <c r="G22" s="59">
        <f>(E22/E21)^4-1</f>
        <v>-3.2230972688189641E-2</v>
      </c>
    </row>
    <row r="23" spans="1:7" ht="17.25">
      <c r="A23" s="3"/>
      <c r="B23" s="7" t="s">
        <v>79</v>
      </c>
      <c r="C23" s="39">
        <f>原系列05!B83/1000</f>
        <v>131.93029999999999</v>
      </c>
      <c r="D23" s="57">
        <f>C23/C19-1</f>
        <v>-3.0928006431939492E-3</v>
      </c>
      <c r="E23" s="58">
        <f>季調系列05!B83/1000</f>
        <v>514.94809999999995</v>
      </c>
      <c r="F23" s="59">
        <f t="shared" si="1"/>
        <v>3.7318651943829551E-4</v>
      </c>
      <c r="G23" s="59">
        <f>(E23/E22)^4-1</f>
        <v>1.4935818947343638E-3</v>
      </c>
    </row>
    <row r="24" spans="1:7" ht="17.25">
      <c r="A24" s="8" t="s">
        <v>191</v>
      </c>
      <c r="B24" s="7" t="s">
        <v>76</v>
      </c>
      <c r="C24" s="6">
        <f>原系列05!B84/1000</f>
        <v>130.6628</v>
      </c>
      <c r="D24" s="35">
        <f>C24/C20-1</f>
        <v>3.7208818030509683E-4</v>
      </c>
      <c r="E24" s="11">
        <f>季調系列05!B84/1000</f>
        <v>520.65020000000004</v>
      </c>
      <c r="F24" s="36">
        <f t="shared" ref="F24:F27" si="3">E24/E23-1</f>
        <v>1.1073154750935288E-2</v>
      </c>
      <c r="G24" s="36">
        <f>(E24/E23)^4-1</f>
        <v>4.5033753503626484E-2</v>
      </c>
    </row>
    <row r="25" spans="1:7" ht="17.25">
      <c r="A25" s="9"/>
      <c r="B25" s="7" t="s">
        <v>77</v>
      </c>
      <c r="C25" s="6">
        <f>原系列05!B85/1000</f>
        <v>128.3235</v>
      </c>
      <c r="D25" s="35">
        <f>C25/C21-1</f>
        <v>1.2287216041538152E-2</v>
      </c>
      <c r="E25" s="11">
        <f>季調系列05!B85/1000</f>
        <v>525.91009999999994</v>
      </c>
      <c r="F25" s="36">
        <f t="shared" si="3"/>
        <v>1.0102560221814771E-2</v>
      </c>
      <c r="G25" s="36">
        <f>(E25/E24)^4-1</f>
        <v>4.1026745980879964E-2</v>
      </c>
    </row>
    <row r="26" spans="1:7" ht="17.25">
      <c r="A26" s="9"/>
      <c r="B26" s="7" t="s">
        <v>78</v>
      </c>
      <c r="C26" s="6">
        <f>原系列05!B86/1000</f>
        <v>131.0692</v>
      </c>
      <c r="D26" s="35">
        <f>C26/C22-1</f>
        <v>2.3063761762924351E-2</v>
      </c>
      <c r="E26" s="40">
        <f>季調系列05!B86/1000</f>
        <v>527.15150000000006</v>
      </c>
      <c r="F26" s="36">
        <f t="shared" si="3"/>
        <v>2.360479481189115E-3</v>
      </c>
      <c r="G26" s="36">
        <f>(E26/E25)^4-1</f>
        <v>9.4754017451654793E-3</v>
      </c>
    </row>
    <row r="27" spans="1:7" ht="17.25">
      <c r="A27" s="3"/>
      <c r="B27" s="7" t="s">
        <v>79</v>
      </c>
      <c r="C27" s="39">
        <f>原系列05!B87/1000</f>
        <v>135.3347</v>
      </c>
      <c r="D27" s="41"/>
      <c r="E27" s="40">
        <f>季調系列05!B87/1000</f>
        <v>528.04409999999996</v>
      </c>
      <c r="F27" s="42">
        <f t="shared" si="3"/>
        <v>1.6932513708107777E-3</v>
      </c>
      <c r="G27" s="42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S82"/>
  <sheetViews>
    <sheetView workbookViewId="0">
      <selection activeCell="L7" sqref="L7"/>
    </sheetView>
  </sheetViews>
  <sheetFormatPr defaultRowHeight="13.5"/>
  <cols>
    <col min="10" max="10" width="4" customWidth="1"/>
    <col min="12" max="14" width="10" customWidth="1"/>
    <col min="16" max="17" width="9" style="1"/>
    <col min="18" max="18" width="10.25" style="1" customWidth="1"/>
    <col min="19" max="19" width="10.25" style="1" bestFit="1" customWidth="1"/>
  </cols>
  <sheetData>
    <row r="1" spans="10:19">
      <c r="R1" s="1" t="s">
        <v>192</v>
      </c>
    </row>
    <row r="2" spans="10:19">
      <c r="R2" s="1" t="s">
        <v>75</v>
      </c>
      <c r="S2" s="1" t="s">
        <v>91</v>
      </c>
    </row>
    <row r="3" spans="10:19">
      <c r="P3" s="1">
        <v>1994</v>
      </c>
      <c r="Q3" s="1" t="s">
        <v>76</v>
      </c>
      <c r="R3" s="54">
        <f>原系列05!B8/1000</f>
        <v>109.17739999999999</v>
      </c>
      <c r="S3" s="44">
        <f>季調系列05!B8/1000</f>
        <v>447.23159999999996</v>
      </c>
    </row>
    <row r="4" spans="10:19">
      <c r="L4" t="s">
        <v>80</v>
      </c>
      <c r="P4" s="1">
        <v>1994</v>
      </c>
      <c r="Q4" s="1" t="s">
        <v>77</v>
      </c>
      <c r="R4" s="54">
        <f>原系列05!B9/1000</f>
        <v>107.4002</v>
      </c>
      <c r="S4" s="44">
        <f>季調系列05!B9/1000</f>
        <v>442.39499999999998</v>
      </c>
    </row>
    <row r="5" spans="10:19">
      <c r="L5" t="s">
        <v>75</v>
      </c>
      <c r="M5" t="s">
        <v>91</v>
      </c>
      <c r="P5" s="1">
        <v>1994</v>
      </c>
      <c r="Q5" s="1" t="s">
        <v>78</v>
      </c>
      <c r="R5" s="54">
        <f>原系列05!B10/1000</f>
        <v>112.6208</v>
      </c>
      <c r="S5" s="44">
        <f>季調系列05!B10/1000</f>
        <v>451.06940000000003</v>
      </c>
    </row>
    <row r="6" spans="10:19">
      <c r="L6" t="s">
        <v>93</v>
      </c>
      <c r="M6" t="s">
        <v>169</v>
      </c>
      <c r="N6" t="s">
        <v>94</v>
      </c>
      <c r="P6" s="1">
        <v>1994</v>
      </c>
      <c r="Q6" s="1" t="s">
        <v>79</v>
      </c>
      <c r="R6" s="54">
        <f>原系列05!B11/1000</f>
        <v>117.58150000000001</v>
      </c>
      <c r="S6" s="44">
        <f>季調系列05!B11/1000</f>
        <v>446.34719999999999</v>
      </c>
    </row>
    <row r="7" spans="10:19">
      <c r="J7" t="str">
        <f t="shared" ref="J7:J51" si="0">RIGHT(P7,2)</f>
        <v>95</v>
      </c>
      <c r="K7" t="str">
        <f t="shared" ref="K7:K51" si="1">Q7</f>
        <v>1-3月</v>
      </c>
      <c r="L7" s="53"/>
      <c r="M7" s="52"/>
      <c r="N7" s="52"/>
      <c r="P7" s="1">
        <f>P3+1</f>
        <v>1995</v>
      </c>
      <c r="Q7" s="1" t="str">
        <f>Q3</f>
        <v>1-3月</v>
      </c>
      <c r="R7" s="54">
        <f>原系列05!B12/1000</f>
        <v>109.56489999999999</v>
      </c>
      <c r="S7" s="44">
        <f>季調系列05!B12/1000</f>
        <v>449.01670000000001</v>
      </c>
    </row>
    <row r="8" spans="10:19">
      <c r="J8" t="str">
        <f t="shared" si="0"/>
        <v>95</v>
      </c>
      <c r="K8" t="str">
        <f t="shared" si="1"/>
        <v>4-6月</v>
      </c>
      <c r="L8" s="43"/>
      <c r="M8" s="52"/>
      <c r="N8" s="52"/>
      <c r="P8" s="1">
        <f t="shared" ref="P8:P71" si="2">P4+1</f>
        <v>1995</v>
      </c>
      <c r="Q8" s="1" t="str">
        <f t="shared" ref="Q8:Q71" si="3">Q4</f>
        <v>4-6月</v>
      </c>
      <c r="R8" s="54">
        <f>原系列05!B13/1000</f>
        <v>110.7162</v>
      </c>
      <c r="S8" s="44">
        <f>季調系列05!B13/1000</f>
        <v>455.30700000000002</v>
      </c>
    </row>
    <row r="9" spans="10:19">
      <c r="J9" t="str">
        <f t="shared" si="0"/>
        <v>95</v>
      </c>
      <c r="K9" t="str">
        <f t="shared" si="1"/>
        <v>7-9月</v>
      </c>
      <c r="L9" s="43"/>
      <c r="M9" s="52"/>
      <c r="N9" s="52"/>
      <c r="P9" s="1">
        <f t="shared" si="2"/>
        <v>1995</v>
      </c>
      <c r="Q9" s="1" t="str">
        <f t="shared" si="3"/>
        <v>7-9月</v>
      </c>
      <c r="R9" s="54">
        <f>原系列05!B14/1000</f>
        <v>114.37130000000001</v>
      </c>
      <c r="S9" s="44">
        <f>季調系列05!B14/1000</f>
        <v>458.54450000000003</v>
      </c>
    </row>
    <row r="10" spans="10:19">
      <c r="J10" t="str">
        <f t="shared" si="0"/>
        <v>95</v>
      </c>
      <c r="K10" t="str">
        <f t="shared" si="1"/>
        <v>10-12月</v>
      </c>
      <c r="L10" s="43"/>
      <c r="M10" s="52"/>
      <c r="N10" s="52"/>
      <c r="P10" s="1">
        <f t="shared" si="2"/>
        <v>1995</v>
      </c>
      <c r="Q10" s="1" t="str">
        <f t="shared" si="3"/>
        <v>10-12月</v>
      </c>
      <c r="R10" s="54">
        <f>原系列05!B15/1000</f>
        <v>120.80549999999999</v>
      </c>
      <c r="S10" s="44">
        <f>季調系列05!B15/1000</f>
        <v>458.60419999999999</v>
      </c>
    </row>
    <row r="11" spans="10:19">
      <c r="J11" t="str">
        <f t="shared" si="0"/>
        <v>96</v>
      </c>
      <c r="K11" t="str">
        <f t="shared" si="1"/>
        <v>1-3月</v>
      </c>
      <c r="L11" s="43"/>
      <c r="M11" s="52"/>
      <c r="N11" s="52"/>
      <c r="P11" s="1">
        <f t="shared" si="2"/>
        <v>1996</v>
      </c>
      <c r="Q11" s="1" t="str">
        <f t="shared" si="3"/>
        <v>1-3月</v>
      </c>
      <c r="R11" s="54">
        <f>原系列05!B16/1000</f>
        <v>113.16460000000001</v>
      </c>
      <c r="S11" s="44">
        <f>季調系列05!B16/1000</f>
        <v>462.19540000000001</v>
      </c>
    </row>
    <row r="12" spans="10:19">
      <c r="J12" t="str">
        <f t="shared" si="0"/>
        <v>96</v>
      </c>
      <c r="K12" t="str">
        <f t="shared" si="1"/>
        <v>4-6月</v>
      </c>
      <c r="L12" s="43"/>
      <c r="M12" s="52"/>
      <c r="N12" s="52"/>
      <c r="P12" s="1">
        <f t="shared" si="2"/>
        <v>1996</v>
      </c>
      <c r="Q12" s="1" t="str">
        <f t="shared" si="3"/>
        <v>4-6月</v>
      </c>
      <c r="R12" s="54">
        <f>原系列05!B17/1000</f>
        <v>113.2085</v>
      </c>
      <c r="S12" s="44">
        <f>季調系列05!B17/1000</f>
        <v>466.79509999999999</v>
      </c>
    </row>
    <row r="13" spans="10:19">
      <c r="J13" t="str">
        <f t="shared" si="0"/>
        <v>96</v>
      </c>
      <c r="K13" t="str">
        <f t="shared" si="1"/>
        <v>7-9月</v>
      </c>
      <c r="L13" s="43"/>
      <c r="M13" s="52"/>
      <c r="N13" s="52"/>
      <c r="P13" s="1">
        <f t="shared" si="2"/>
        <v>1996</v>
      </c>
      <c r="Q13" s="1" t="str">
        <f t="shared" si="3"/>
        <v>7-9月</v>
      </c>
      <c r="R13" s="54">
        <f>原系列05!B18/1000</f>
        <v>116.5373</v>
      </c>
      <c r="S13" s="44">
        <f>季調系列05!B18/1000</f>
        <v>467.0283</v>
      </c>
    </row>
    <row r="14" spans="10:19">
      <c r="J14" t="str">
        <f t="shared" si="0"/>
        <v>96</v>
      </c>
      <c r="K14" t="str">
        <f t="shared" si="1"/>
        <v>10-12月</v>
      </c>
      <c r="L14" s="43"/>
      <c r="M14" s="52"/>
      <c r="N14" s="52"/>
      <c r="P14" s="1">
        <f t="shared" si="2"/>
        <v>1996</v>
      </c>
      <c r="Q14" s="1" t="str">
        <f t="shared" si="3"/>
        <v>10-12月</v>
      </c>
      <c r="R14" s="54">
        <f>原系列05!B19/1000</f>
        <v>124.4353</v>
      </c>
      <c r="S14" s="44">
        <f>季調系列05!B19/1000</f>
        <v>473.99129999999997</v>
      </c>
    </row>
    <row r="15" spans="10:19">
      <c r="J15" t="str">
        <f t="shared" si="0"/>
        <v>97</v>
      </c>
      <c r="K15" t="str">
        <f t="shared" si="1"/>
        <v>1-3月</v>
      </c>
      <c r="L15" s="43"/>
      <c r="M15" s="52"/>
      <c r="N15" s="52"/>
      <c r="P15" s="1">
        <f t="shared" si="2"/>
        <v>1997</v>
      </c>
      <c r="Q15" s="1" t="str">
        <f t="shared" si="3"/>
        <v>1-3月</v>
      </c>
      <c r="R15" s="54">
        <f>原系列05!B20/1000</f>
        <v>117.13030000000001</v>
      </c>
      <c r="S15" s="44">
        <f>季調系列05!B20/1000</f>
        <v>477.6035</v>
      </c>
    </row>
    <row r="16" spans="10:19">
      <c r="J16" t="str">
        <f t="shared" si="0"/>
        <v>97</v>
      </c>
      <c r="K16" t="str">
        <f t="shared" si="1"/>
        <v>4-6月</v>
      </c>
      <c r="L16" s="43"/>
      <c r="M16" s="52"/>
      <c r="N16" s="52"/>
      <c r="P16" s="1">
        <f t="shared" si="2"/>
        <v>1997</v>
      </c>
      <c r="Q16" s="1" t="str">
        <f t="shared" si="3"/>
        <v>4-6月</v>
      </c>
      <c r="R16" s="54">
        <f>原系列05!B21/1000</f>
        <v>114.90519999999999</v>
      </c>
      <c r="S16" s="44">
        <f>季調系列05!B21/1000</f>
        <v>472.93779999999998</v>
      </c>
    </row>
    <row r="17" spans="10:19">
      <c r="J17" t="str">
        <f t="shared" si="0"/>
        <v>97</v>
      </c>
      <c r="K17" t="str">
        <f t="shared" si="1"/>
        <v>7-9月</v>
      </c>
      <c r="L17" s="43"/>
      <c r="M17" s="52"/>
      <c r="N17" s="52"/>
      <c r="P17" s="1">
        <f t="shared" si="2"/>
        <v>1997</v>
      </c>
      <c r="Q17" s="1" t="str">
        <f t="shared" si="3"/>
        <v>7-9月</v>
      </c>
      <c r="R17" s="54">
        <f>原系列05!B22/1000</f>
        <v>118.52930000000001</v>
      </c>
      <c r="S17" s="44">
        <f>季調系列05!B22/1000</f>
        <v>474.94809999999995</v>
      </c>
    </row>
    <row r="18" spans="10:19">
      <c r="J18" t="str">
        <f t="shared" si="0"/>
        <v>97</v>
      </c>
      <c r="K18" t="str">
        <f t="shared" si="1"/>
        <v>10-12月</v>
      </c>
      <c r="L18" s="43"/>
      <c r="M18" s="52"/>
      <c r="N18" s="52"/>
      <c r="P18" s="1">
        <f t="shared" si="2"/>
        <v>1997</v>
      </c>
      <c r="Q18" s="1" t="str">
        <f t="shared" si="3"/>
        <v>10-12月</v>
      </c>
      <c r="R18" s="54">
        <f>原系列05!B23/1000</f>
        <v>124.2379</v>
      </c>
      <c r="S18" s="44">
        <f>季調系列05!B23/1000</f>
        <v>474.51519999999999</v>
      </c>
    </row>
    <row r="19" spans="10:19">
      <c r="J19" t="str">
        <f t="shared" si="0"/>
        <v>98</v>
      </c>
      <c r="K19" t="str">
        <f t="shared" si="1"/>
        <v>1-3月</v>
      </c>
      <c r="L19" s="43"/>
      <c r="M19" s="52"/>
      <c r="N19" s="52"/>
      <c r="P19" s="1">
        <f t="shared" si="2"/>
        <v>1998</v>
      </c>
      <c r="Q19" s="1" t="str">
        <f t="shared" si="3"/>
        <v>1-3月</v>
      </c>
      <c r="R19" s="54">
        <f>原系列05!B24/1000</f>
        <v>114.3331</v>
      </c>
      <c r="S19" s="44">
        <f>季調系列05!B24/1000</f>
        <v>465.59340000000003</v>
      </c>
    </row>
    <row r="20" spans="10:19">
      <c r="J20" t="str">
        <f t="shared" si="0"/>
        <v>98</v>
      </c>
      <c r="K20" t="str">
        <f t="shared" si="1"/>
        <v>4-6月</v>
      </c>
      <c r="L20" s="43"/>
      <c r="M20" s="52"/>
      <c r="N20" s="52"/>
      <c r="P20" s="1">
        <f t="shared" si="2"/>
        <v>1998</v>
      </c>
      <c r="Q20" s="1" t="str">
        <f t="shared" si="3"/>
        <v>4-6月</v>
      </c>
      <c r="R20" s="54">
        <f>原系列05!B25/1000</f>
        <v>112.8013</v>
      </c>
      <c r="S20" s="44">
        <f>季調系列05!B25/1000</f>
        <v>463.03820000000002</v>
      </c>
    </row>
    <row r="21" spans="10:19">
      <c r="J21" t="str">
        <f t="shared" si="0"/>
        <v>98</v>
      </c>
      <c r="K21" t="str">
        <f t="shared" si="1"/>
        <v>7-9月</v>
      </c>
      <c r="L21" s="43"/>
      <c r="M21" s="52"/>
      <c r="N21" s="52"/>
      <c r="P21" s="1">
        <f t="shared" si="2"/>
        <v>1998</v>
      </c>
      <c r="Q21" s="1" t="str">
        <f t="shared" si="3"/>
        <v>7-9月</v>
      </c>
      <c r="R21" s="54">
        <f>原系列05!B26/1000</f>
        <v>115.816</v>
      </c>
      <c r="S21" s="44">
        <f>季調系列05!B26/1000</f>
        <v>464.42140000000001</v>
      </c>
    </row>
    <row r="22" spans="10:19">
      <c r="J22" t="str">
        <f t="shared" si="0"/>
        <v>98</v>
      </c>
      <c r="K22" t="str">
        <f t="shared" si="1"/>
        <v>10-12月</v>
      </c>
      <c r="L22" s="43"/>
      <c r="M22" s="52"/>
      <c r="N22" s="52"/>
      <c r="P22" s="1">
        <f t="shared" si="2"/>
        <v>1998</v>
      </c>
      <c r="Q22" s="1" t="str">
        <f t="shared" si="3"/>
        <v>10-12月</v>
      </c>
      <c r="R22" s="54">
        <f>原系列05!B27/1000</f>
        <v>122.3413</v>
      </c>
      <c r="S22" s="44">
        <f>季調系列05!B27/1000</f>
        <v>466.96050000000002</v>
      </c>
    </row>
    <row r="23" spans="10:19">
      <c r="J23" t="str">
        <f t="shared" si="0"/>
        <v>99</v>
      </c>
      <c r="K23" t="str">
        <f t="shared" si="1"/>
        <v>1-3月</v>
      </c>
      <c r="L23" s="43"/>
      <c r="M23" s="52"/>
      <c r="N23" s="52"/>
      <c r="P23" s="1">
        <f t="shared" si="2"/>
        <v>1999</v>
      </c>
      <c r="Q23" s="1" t="str">
        <f t="shared" si="3"/>
        <v>1-3月</v>
      </c>
      <c r="R23" s="54">
        <f>原系列05!B28/1000</f>
        <v>114.01180000000001</v>
      </c>
      <c r="S23" s="44">
        <f>季調系列05!B28/1000</f>
        <v>463.00170000000003</v>
      </c>
    </row>
    <row r="24" spans="10:19">
      <c r="J24" t="str">
        <f t="shared" si="0"/>
        <v>99</v>
      </c>
      <c r="K24" t="str">
        <f t="shared" si="1"/>
        <v>4-6月</v>
      </c>
      <c r="L24" s="43"/>
      <c r="M24" s="52"/>
      <c r="N24" s="52"/>
      <c r="P24" s="1">
        <f t="shared" si="2"/>
        <v>1999</v>
      </c>
      <c r="Q24" s="1" t="str">
        <f t="shared" si="3"/>
        <v>4-6月</v>
      </c>
      <c r="R24" s="54">
        <f>原系列05!B29/1000</f>
        <v>112.9662</v>
      </c>
      <c r="S24" s="44">
        <f>季調系列05!B29/1000</f>
        <v>464.81420000000003</v>
      </c>
    </row>
    <row r="25" spans="10:19">
      <c r="J25" t="str">
        <f t="shared" si="0"/>
        <v>99</v>
      </c>
      <c r="K25" t="str">
        <f t="shared" si="1"/>
        <v>7-9月</v>
      </c>
      <c r="L25" s="43"/>
      <c r="M25" s="52"/>
      <c r="N25" s="52"/>
      <c r="P25" s="1">
        <f t="shared" si="2"/>
        <v>1999</v>
      </c>
      <c r="Q25" s="1" t="str">
        <f t="shared" si="3"/>
        <v>7-9月</v>
      </c>
      <c r="R25" s="54">
        <f>原系列05!B30/1000</f>
        <v>115.6563</v>
      </c>
      <c r="S25" s="44">
        <f>季調系列05!B30/1000</f>
        <v>464.02749999999997</v>
      </c>
    </row>
    <row r="26" spans="10:19">
      <c r="J26" t="str">
        <f t="shared" si="0"/>
        <v>99</v>
      </c>
      <c r="K26" t="str">
        <f t="shared" si="1"/>
        <v>10-12月</v>
      </c>
      <c r="L26" s="43"/>
      <c r="M26" s="52"/>
      <c r="N26" s="52"/>
      <c r="P26" s="1">
        <f t="shared" si="2"/>
        <v>1999</v>
      </c>
      <c r="Q26" s="1" t="str">
        <f t="shared" si="3"/>
        <v>10-12月</v>
      </c>
      <c r="R26" s="54">
        <f>原系列05!B31/1000</f>
        <v>121.73</v>
      </c>
      <c r="S26" s="44">
        <f>季調系列05!B31/1000</f>
        <v>466.52350000000001</v>
      </c>
    </row>
    <row r="27" spans="10:19">
      <c r="J27" t="str">
        <f t="shared" si="0"/>
        <v>00</v>
      </c>
      <c r="K27" t="str">
        <f t="shared" si="1"/>
        <v>1-3月</v>
      </c>
      <c r="L27" s="43"/>
      <c r="M27" s="52"/>
      <c r="N27" s="52"/>
      <c r="P27" s="1">
        <f t="shared" si="2"/>
        <v>2000</v>
      </c>
      <c r="Q27" s="1" t="str">
        <f t="shared" si="3"/>
        <v>1-3月</v>
      </c>
      <c r="R27" s="54">
        <f>原系列05!B32/1000</f>
        <v>117.12869999999999</v>
      </c>
      <c r="S27" s="44">
        <f>季調系列05!B32/1000</f>
        <v>474.2106</v>
      </c>
    </row>
    <row r="28" spans="10:19">
      <c r="J28" t="str">
        <f t="shared" si="0"/>
        <v>00</v>
      </c>
      <c r="K28" t="str">
        <f t="shared" si="1"/>
        <v>4-6月</v>
      </c>
      <c r="L28" s="43"/>
      <c r="M28" s="52"/>
      <c r="N28" s="52"/>
      <c r="P28" s="1">
        <f t="shared" si="2"/>
        <v>2000</v>
      </c>
      <c r="Q28" s="1" t="str">
        <f t="shared" si="3"/>
        <v>4-6月</v>
      </c>
      <c r="R28" s="54">
        <f>原系列05!B33/1000</f>
        <v>115.6793</v>
      </c>
      <c r="S28" s="44">
        <f>季調系列05!B33/1000</f>
        <v>475.06620000000004</v>
      </c>
    </row>
    <row r="29" spans="10:19">
      <c r="J29" t="str">
        <f t="shared" si="0"/>
        <v>00</v>
      </c>
      <c r="K29" t="str">
        <f t="shared" si="1"/>
        <v>7-9月</v>
      </c>
      <c r="L29" s="43"/>
      <c r="M29" s="52"/>
      <c r="N29" s="52"/>
      <c r="P29" s="1">
        <f t="shared" si="2"/>
        <v>2000</v>
      </c>
      <c r="Q29" s="1" t="str">
        <f t="shared" si="3"/>
        <v>7-9月</v>
      </c>
      <c r="R29" s="54">
        <f>原系列05!B34/1000</f>
        <v>118.172</v>
      </c>
      <c r="S29" s="44">
        <f>季調系列05!B34/1000</f>
        <v>473.68359999999996</v>
      </c>
    </row>
    <row r="30" spans="10:19">
      <c r="J30" t="str">
        <f t="shared" si="0"/>
        <v>00</v>
      </c>
      <c r="K30" t="str">
        <f t="shared" si="1"/>
        <v>10-12月</v>
      </c>
      <c r="L30" s="43"/>
      <c r="M30" s="52"/>
      <c r="N30" s="52"/>
      <c r="P30" s="1">
        <f t="shared" si="2"/>
        <v>2000</v>
      </c>
      <c r="Q30" s="1" t="str">
        <f t="shared" si="3"/>
        <v>10-12月</v>
      </c>
      <c r="R30" s="54">
        <f>原系列05!B35/1000</f>
        <v>123.8672</v>
      </c>
      <c r="S30" s="44">
        <f>季調系列05!B35/1000</f>
        <v>477.1062</v>
      </c>
    </row>
    <row r="31" spans="10:19">
      <c r="J31" t="str">
        <f t="shared" si="0"/>
        <v>01</v>
      </c>
      <c r="K31" t="str">
        <f t="shared" si="1"/>
        <v>1-3月</v>
      </c>
      <c r="L31" s="43"/>
      <c r="M31" s="52"/>
      <c r="N31" s="52"/>
      <c r="P31" s="1">
        <f t="shared" si="2"/>
        <v>2001</v>
      </c>
      <c r="Q31" s="1" t="str">
        <f t="shared" si="3"/>
        <v>1-3月</v>
      </c>
      <c r="R31" s="54">
        <f>原系列05!B36/1000</f>
        <v>119.0048</v>
      </c>
      <c r="S31" s="44">
        <f>季調系列05!B36/1000</f>
        <v>480.18420000000003</v>
      </c>
    </row>
    <row r="32" spans="10:19">
      <c r="J32" t="str">
        <f t="shared" si="0"/>
        <v>01</v>
      </c>
      <c r="K32" t="str">
        <f t="shared" si="1"/>
        <v>4-6月</v>
      </c>
      <c r="L32" s="43"/>
      <c r="M32" s="52"/>
      <c r="N32" s="52"/>
      <c r="P32" s="1">
        <f t="shared" si="2"/>
        <v>2001</v>
      </c>
      <c r="Q32" s="1" t="str">
        <f t="shared" si="3"/>
        <v>4-6月</v>
      </c>
      <c r="R32" s="54">
        <f>原系列05!B37/1000</f>
        <v>116.7435</v>
      </c>
      <c r="S32" s="44">
        <f>季調系列05!B37/1000</f>
        <v>479.2724</v>
      </c>
    </row>
    <row r="33" spans="10:19">
      <c r="J33" t="str">
        <f t="shared" si="0"/>
        <v>01</v>
      </c>
      <c r="K33" t="str">
        <f t="shared" si="1"/>
        <v>7-9月</v>
      </c>
      <c r="L33" s="43"/>
      <c r="M33" s="52"/>
      <c r="N33" s="52"/>
      <c r="P33" s="1">
        <f t="shared" si="2"/>
        <v>2001</v>
      </c>
      <c r="Q33" s="1" t="str">
        <f t="shared" si="3"/>
        <v>7-9月</v>
      </c>
      <c r="R33" s="54">
        <f>原系列05!B38/1000</f>
        <v>118.15219999999999</v>
      </c>
      <c r="S33" s="44">
        <f>季調系列05!B38/1000</f>
        <v>473.97050000000002</v>
      </c>
    </row>
    <row r="34" spans="10:19">
      <c r="J34" t="str">
        <f t="shared" si="0"/>
        <v>01</v>
      </c>
      <c r="K34" t="str">
        <f t="shared" si="1"/>
        <v>10-12月</v>
      </c>
      <c r="L34" s="43"/>
      <c r="M34" s="52"/>
      <c r="N34" s="52"/>
      <c r="P34" s="1">
        <f t="shared" si="2"/>
        <v>2001</v>
      </c>
      <c r="Q34" s="1" t="str">
        <f t="shared" si="3"/>
        <v>10-12月</v>
      </c>
      <c r="R34" s="54">
        <f>原系列05!B39/1000</f>
        <v>122.63460000000001</v>
      </c>
      <c r="S34" s="44">
        <f>季調系列05!B39/1000</f>
        <v>473.37569999999999</v>
      </c>
    </row>
    <row r="35" spans="10:19">
      <c r="J35" t="str">
        <f t="shared" si="0"/>
        <v>02</v>
      </c>
      <c r="K35" t="str">
        <f t="shared" si="1"/>
        <v>1-3月</v>
      </c>
      <c r="L35" s="43"/>
      <c r="M35" s="52"/>
      <c r="N35" s="52"/>
      <c r="P35" s="1">
        <f t="shared" si="2"/>
        <v>2002</v>
      </c>
      <c r="Q35" s="1" t="str">
        <f t="shared" si="3"/>
        <v>1-3月</v>
      </c>
      <c r="R35" s="54">
        <f>原系列05!B40/1000</f>
        <v>117.1551</v>
      </c>
      <c r="S35" s="44">
        <f>季調系列05!B40/1000</f>
        <v>472.36220000000003</v>
      </c>
    </row>
    <row r="36" spans="10:19">
      <c r="J36" t="str">
        <f t="shared" si="0"/>
        <v>02</v>
      </c>
      <c r="K36" t="str">
        <f t="shared" si="1"/>
        <v>4-6月</v>
      </c>
      <c r="L36" s="43"/>
      <c r="M36" s="52"/>
      <c r="N36" s="52"/>
      <c r="P36" s="1">
        <f t="shared" si="2"/>
        <v>2002</v>
      </c>
      <c r="Q36" s="1" t="str">
        <f t="shared" si="3"/>
        <v>4-6月</v>
      </c>
      <c r="R36" s="54">
        <f>原系列05!B41/1000</f>
        <v>116.4563</v>
      </c>
      <c r="S36" s="44">
        <f>季調系列05!B41/1000</f>
        <v>477.30950000000001</v>
      </c>
    </row>
    <row r="37" spans="10:19">
      <c r="J37" t="str">
        <f t="shared" si="0"/>
        <v>02</v>
      </c>
      <c r="K37" t="str">
        <f t="shared" si="1"/>
        <v>7-9月</v>
      </c>
      <c r="L37" s="43"/>
      <c r="M37" s="52"/>
      <c r="N37" s="52"/>
      <c r="P37" s="1">
        <f t="shared" si="2"/>
        <v>2002</v>
      </c>
      <c r="Q37" s="1" t="str">
        <f t="shared" si="3"/>
        <v>7-9月</v>
      </c>
      <c r="R37" s="54">
        <f>原系列05!B42/1000</f>
        <v>119.7598</v>
      </c>
      <c r="S37" s="44">
        <f>季調系列05!B42/1000</f>
        <v>480.36090000000002</v>
      </c>
    </row>
    <row r="38" spans="10:19">
      <c r="J38" t="str">
        <f t="shared" si="0"/>
        <v>02</v>
      </c>
      <c r="K38" t="str">
        <f t="shared" si="1"/>
        <v>10-12月</v>
      </c>
      <c r="L38" s="43"/>
      <c r="M38" s="52"/>
      <c r="N38" s="52"/>
      <c r="P38" s="1">
        <f t="shared" si="2"/>
        <v>2002</v>
      </c>
      <c r="Q38" s="1" t="str">
        <f t="shared" si="3"/>
        <v>10-12月</v>
      </c>
      <c r="R38" s="54">
        <f>原系列05!B43/1000</f>
        <v>124.54360000000001</v>
      </c>
      <c r="S38" s="44">
        <f>季調系列05!B43/1000</f>
        <v>482.17320000000001</v>
      </c>
    </row>
    <row r="39" spans="10:19">
      <c r="J39" t="str">
        <f t="shared" si="0"/>
        <v>03</v>
      </c>
      <c r="K39" t="str">
        <f t="shared" si="1"/>
        <v>1-3月</v>
      </c>
      <c r="L39" s="43"/>
      <c r="M39" s="52"/>
      <c r="N39" s="52"/>
      <c r="P39" s="1">
        <f t="shared" si="2"/>
        <v>2003</v>
      </c>
      <c r="Q39" s="1" t="str">
        <f t="shared" si="3"/>
        <v>1-3月</v>
      </c>
      <c r="R39" s="54">
        <f>原系列05!B44/1000</f>
        <v>119.111</v>
      </c>
      <c r="S39" s="44">
        <f>季調系列05!B44/1000</f>
        <v>479.46679999999998</v>
      </c>
    </row>
    <row r="40" spans="10:19">
      <c r="J40" t="str">
        <f t="shared" si="0"/>
        <v>03</v>
      </c>
      <c r="K40" t="str">
        <f t="shared" si="1"/>
        <v>4-6月</v>
      </c>
      <c r="L40" s="43"/>
      <c r="M40" s="52"/>
      <c r="N40" s="52"/>
      <c r="P40" s="1">
        <f t="shared" si="2"/>
        <v>2003</v>
      </c>
      <c r="Q40" s="1" t="str">
        <f t="shared" si="3"/>
        <v>4-6月</v>
      </c>
      <c r="R40" s="54">
        <f>原系列05!B45/1000</f>
        <v>118.5921</v>
      </c>
      <c r="S40" s="44">
        <f>季調系列05!B45/1000</f>
        <v>485.53359999999998</v>
      </c>
    </row>
    <row r="41" spans="10:19">
      <c r="J41" t="str">
        <f t="shared" si="0"/>
        <v>03</v>
      </c>
      <c r="K41" t="str">
        <f t="shared" si="1"/>
        <v>7-9月</v>
      </c>
      <c r="L41" s="43"/>
      <c r="M41" s="52"/>
      <c r="N41" s="52"/>
      <c r="P41" s="1">
        <f t="shared" si="2"/>
        <v>2003</v>
      </c>
      <c r="Q41" s="1" t="str">
        <f t="shared" si="3"/>
        <v>7-9月</v>
      </c>
      <c r="R41" s="54">
        <f>原系列05!B46/1000</f>
        <v>121.5214</v>
      </c>
      <c r="S41" s="44">
        <f>季調系列05!B46/1000</f>
        <v>487.54540000000003</v>
      </c>
    </row>
    <row r="42" spans="10:19">
      <c r="J42" t="str">
        <f t="shared" si="0"/>
        <v>03</v>
      </c>
      <c r="K42" t="str">
        <f t="shared" si="1"/>
        <v>10-12月</v>
      </c>
      <c r="L42" s="43"/>
      <c r="M42" s="52"/>
      <c r="N42" s="52"/>
      <c r="P42" s="1">
        <f t="shared" si="2"/>
        <v>2003</v>
      </c>
      <c r="Q42" s="1" t="str">
        <f t="shared" si="3"/>
        <v>10-12月</v>
      </c>
      <c r="R42" s="54">
        <f>原系列05!B47/1000</f>
        <v>126.74380000000001</v>
      </c>
      <c r="S42" s="44">
        <f>季調系列05!B47/1000</f>
        <v>492.60149999999999</v>
      </c>
    </row>
    <row r="43" spans="10:19">
      <c r="J43" t="str">
        <f t="shared" si="0"/>
        <v>04</v>
      </c>
      <c r="K43" t="str">
        <f t="shared" si="1"/>
        <v>1-3月</v>
      </c>
      <c r="L43" s="43"/>
      <c r="M43" s="52"/>
      <c r="N43" s="52"/>
      <c r="P43" s="1">
        <f t="shared" si="2"/>
        <v>2004</v>
      </c>
      <c r="Q43" s="1" t="str">
        <f t="shared" si="3"/>
        <v>1-3月</v>
      </c>
      <c r="R43" s="54">
        <f>原系列05!B48/1000</f>
        <v>123.89869999999999</v>
      </c>
      <c r="S43" s="44">
        <f>季調系列05!B48/1000</f>
        <v>497.22090000000003</v>
      </c>
    </row>
    <row r="44" spans="10:19">
      <c r="J44" t="str">
        <f t="shared" si="0"/>
        <v>04</v>
      </c>
      <c r="K44" t="str">
        <f t="shared" si="1"/>
        <v>4-6月</v>
      </c>
      <c r="L44" s="43"/>
      <c r="M44" s="52"/>
      <c r="N44" s="52"/>
      <c r="P44" s="1">
        <f t="shared" si="2"/>
        <v>2004</v>
      </c>
      <c r="Q44" s="1" t="str">
        <f t="shared" si="3"/>
        <v>4-6月</v>
      </c>
      <c r="R44" s="54">
        <f>原系列05!B49/1000</f>
        <v>121.7115</v>
      </c>
      <c r="S44" s="44">
        <f>季調系列05!B49/1000</f>
        <v>497.59179999999998</v>
      </c>
    </row>
    <row r="45" spans="10:19">
      <c r="J45" t="str">
        <f t="shared" si="0"/>
        <v>04</v>
      </c>
      <c r="K45" t="str">
        <f t="shared" si="1"/>
        <v>7-9月</v>
      </c>
      <c r="L45" s="43"/>
      <c r="M45" s="52"/>
      <c r="N45" s="52"/>
      <c r="P45" s="1">
        <f t="shared" si="2"/>
        <v>2004</v>
      </c>
      <c r="Q45" s="1" t="str">
        <f t="shared" si="3"/>
        <v>7-9月</v>
      </c>
      <c r="R45" s="54">
        <f>原系列05!B50/1000</f>
        <v>124.1845</v>
      </c>
      <c r="S45" s="44">
        <f>季調系列05!B50/1000</f>
        <v>498.30119999999999</v>
      </c>
    </row>
    <row r="46" spans="10:19">
      <c r="J46" t="str">
        <f t="shared" si="0"/>
        <v>04</v>
      </c>
      <c r="K46" t="str">
        <f t="shared" si="1"/>
        <v>10-12月</v>
      </c>
      <c r="L46" s="43"/>
      <c r="M46" s="52"/>
      <c r="N46" s="52"/>
      <c r="P46" s="1">
        <f t="shared" si="2"/>
        <v>2004</v>
      </c>
      <c r="Q46" s="1" t="str">
        <f t="shared" si="3"/>
        <v>10-12月</v>
      </c>
      <c r="R46" s="54">
        <f>原系列05!B51/1000</f>
        <v>127.6461</v>
      </c>
      <c r="S46" s="44">
        <f>季調系列05!B51/1000</f>
        <v>496.9898</v>
      </c>
    </row>
    <row r="47" spans="10:19">
      <c r="J47" t="str">
        <f t="shared" si="0"/>
        <v>05</v>
      </c>
      <c r="K47" t="str">
        <f t="shared" si="1"/>
        <v>1-3月</v>
      </c>
      <c r="L47" s="43"/>
      <c r="M47" s="52"/>
      <c r="N47" s="52"/>
      <c r="P47" s="1">
        <f t="shared" si="2"/>
        <v>2005</v>
      </c>
      <c r="Q47" s="1" t="str">
        <f t="shared" si="3"/>
        <v>1-3月</v>
      </c>
      <c r="R47" s="54">
        <f>原系列05!B52/1000</f>
        <v>124.37060000000001</v>
      </c>
      <c r="S47" s="44">
        <f>季調系列05!B52/1000</f>
        <v>498.01229999999998</v>
      </c>
    </row>
    <row r="48" spans="10:19">
      <c r="J48" t="str">
        <f t="shared" si="0"/>
        <v>05</v>
      </c>
      <c r="K48" t="str">
        <f t="shared" si="1"/>
        <v>4-6月</v>
      </c>
      <c r="L48" s="43"/>
      <c r="M48" s="52"/>
      <c r="N48" s="52"/>
      <c r="P48" s="1">
        <f t="shared" si="2"/>
        <v>2005</v>
      </c>
      <c r="Q48" s="1" t="str">
        <f t="shared" si="3"/>
        <v>4-6月</v>
      </c>
      <c r="R48" s="54">
        <f>原系列05!B53/1000</f>
        <v>123.4284</v>
      </c>
      <c r="S48" s="44">
        <f>季調系列05!B53/1000</f>
        <v>504.54169999999999</v>
      </c>
    </row>
    <row r="49" spans="10:19">
      <c r="J49" t="str">
        <f t="shared" si="0"/>
        <v>05</v>
      </c>
      <c r="K49" t="str">
        <f t="shared" si="1"/>
        <v>7-9月</v>
      </c>
      <c r="L49" s="43"/>
      <c r="M49" s="52"/>
      <c r="N49" s="52"/>
      <c r="P49" s="1">
        <f t="shared" si="2"/>
        <v>2005</v>
      </c>
      <c r="Q49" s="1" t="str">
        <f t="shared" si="3"/>
        <v>7-9月</v>
      </c>
      <c r="R49" s="54">
        <f>原系列05!B54/1000</f>
        <v>126.0017</v>
      </c>
      <c r="S49" s="44">
        <f>季調系列05!B54/1000</f>
        <v>506.37209999999999</v>
      </c>
    </row>
    <row r="50" spans="10:19">
      <c r="J50" t="str">
        <f t="shared" si="0"/>
        <v>05</v>
      </c>
      <c r="K50" t="str">
        <f t="shared" si="1"/>
        <v>10-12月</v>
      </c>
      <c r="L50" s="43"/>
      <c r="M50" s="52"/>
      <c r="N50" s="52"/>
      <c r="P50" s="1">
        <f t="shared" si="2"/>
        <v>2005</v>
      </c>
      <c r="Q50" s="1" t="str">
        <f t="shared" si="3"/>
        <v>10-12月</v>
      </c>
      <c r="R50" s="54">
        <f>原系列05!B55/1000</f>
        <v>130.12030000000001</v>
      </c>
      <c r="S50" s="44">
        <f>季調系列05!B55/1000</f>
        <v>507.25700000000001</v>
      </c>
    </row>
    <row r="51" spans="10:19">
      <c r="J51" t="str">
        <f t="shared" si="0"/>
        <v>06</v>
      </c>
      <c r="K51" t="str">
        <f t="shared" si="1"/>
        <v>1-3月</v>
      </c>
      <c r="L51" s="43"/>
      <c r="M51" s="52"/>
      <c r="N51" s="52"/>
      <c r="P51" s="1">
        <f t="shared" si="2"/>
        <v>2006</v>
      </c>
      <c r="Q51" s="1" t="str">
        <f t="shared" si="3"/>
        <v>1-3月</v>
      </c>
      <c r="R51" s="54">
        <f>原系列05!B56/1000</f>
        <v>127.60760000000001</v>
      </c>
      <c r="S51" s="44">
        <f>季調系列05!B56/1000</f>
        <v>509.42200000000003</v>
      </c>
    </row>
    <row r="52" spans="10:19">
      <c r="J52" t="str">
        <f t="shared" ref="J52:J58" si="4">RIGHT(P52,2)</f>
        <v>06</v>
      </c>
      <c r="K52" t="str">
        <f t="shared" ref="K52:K58" si="5">Q52</f>
        <v>4-6月</v>
      </c>
      <c r="L52" s="43"/>
      <c r="M52" s="52"/>
      <c r="N52" s="52"/>
      <c r="P52" s="1">
        <f t="shared" si="2"/>
        <v>2006</v>
      </c>
      <c r="Q52" s="1" t="str">
        <f t="shared" si="3"/>
        <v>4-6月</v>
      </c>
      <c r="R52" s="54">
        <f>原系列05!B57/1000</f>
        <v>125.0322</v>
      </c>
      <c r="S52" s="44">
        <f>季調系列05!B57/1000</f>
        <v>511.59530000000001</v>
      </c>
    </row>
    <row r="53" spans="10:19">
      <c r="J53" t="str">
        <f t="shared" si="4"/>
        <v>06</v>
      </c>
      <c r="K53" t="str">
        <f t="shared" si="5"/>
        <v>7-9月</v>
      </c>
      <c r="L53" s="43"/>
      <c r="M53" s="52"/>
      <c r="N53" s="52"/>
      <c r="P53" s="1">
        <f t="shared" si="2"/>
        <v>2006</v>
      </c>
      <c r="Q53" s="1" t="str">
        <f t="shared" si="3"/>
        <v>7-9月</v>
      </c>
      <c r="R53" s="54">
        <f>原系列05!B58/1000</f>
        <v>127.1104</v>
      </c>
      <c r="S53" s="44">
        <f>季調系列05!B58/1000</f>
        <v>511.24609999999996</v>
      </c>
    </row>
    <row r="54" spans="10:19">
      <c r="J54" t="str">
        <f t="shared" si="4"/>
        <v>06</v>
      </c>
      <c r="K54" t="str">
        <f t="shared" si="5"/>
        <v>10-12月</v>
      </c>
      <c r="L54" s="43"/>
      <c r="M54" s="52"/>
      <c r="N54" s="52"/>
      <c r="P54" s="1">
        <f t="shared" si="2"/>
        <v>2006</v>
      </c>
      <c r="Q54" s="1" t="str">
        <f t="shared" si="3"/>
        <v>10-12月</v>
      </c>
      <c r="R54" s="54">
        <f>原系列05!B59/1000</f>
        <v>132.70179999999999</v>
      </c>
      <c r="S54" s="44">
        <f>季調系列05!B59/1000</f>
        <v>517.76440000000002</v>
      </c>
    </row>
    <row r="55" spans="10:19">
      <c r="J55" t="str">
        <f t="shared" si="4"/>
        <v>07</v>
      </c>
      <c r="K55" t="str">
        <f t="shared" si="5"/>
        <v>1-3月</v>
      </c>
      <c r="L55" s="43"/>
      <c r="M55" s="52"/>
      <c r="N55" s="52"/>
      <c r="P55" s="1">
        <f t="shared" si="2"/>
        <v>2007</v>
      </c>
      <c r="Q55" s="1" t="str">
        <f t="shared" si="3"/>
        <v>1-3月</v>
      </c>
      <c r="R55" s="54">
        <f>原系列05!B60/1000</f>
        <v>131.19379999999998</v>
      </c>
      <c r="S55" s="44">
        <f>季調系列05!B60/1000</f>
        <v>522.87620000000004</v>
      </c>
    </row>
    <row r="56" spans="10:19">
      <c r="J56" t="str">
        <f t="shared" si="4"/>
        <v>07</v>
      </c>
      <c r="K56" t="str">
        <f t="shared" si="5"/>
        <v>4-6月</v>
      </c>
      <c r="L56" s="43"/>
      <c r="M56" s="52"/>
      <c r="N56" s="52"/>
      <c r="P56" s="1">
        <f t="shared" si="2"/>
        <v>2007</v>
      </c>
      <c r="Q56" s="1" t="str">
        <f t="shared" si="3"/>
        <v>4-6月</v>
      </c>
      <c r="R56" s="54">
        <f>原系列05!B61/1000</f>
        <v>127.91030000000001</v>
      </c>
      <c r="S56" s="44">
        <f>季調系列05!B61/1000</f>
        <v>523.68150000000003</v>
      </c>
    </row>
    <row r="57" spans="10:19">
      <c r="J57" t="str">
        <f t="shared" si="4"/>
        <v>07</v>
      </c>
      <c r="K57" t="str">
        <f t="shared" si="5"/>
        <v>7-9月</v>
      </c>
      <c r="L57" s="43"/>
      <c r="M57" s="52"/>
      <c r="N57" s="52"/>
      <c r="P57" s="1">
        <f t="shared" si="2"/>
        <v>2007</v>
      </c>
      <c r="Q57" s="1" t="str">
        <f t="shared" si="3"/>
        <v>7-9月</v>
      </c>
      <c r="R57" s="54">
        <f>原系列05!B62/1000</f>
        <v>129.71469999999999</v>
      </c>
      <c r="S57" s="44">
        <f>季調系列05!B62/1000</f>
        <v>521.72990000000004</v>
      </c>
    </row>
    <row r="58" spans="10:19">
      <c r="J58" t="str">
        <f t="shared" si="4"/>
        <v>07</v>
      </c>
      <c r="K58" t="str">
        <f t="shared" si="5"/>
        <v>10-12月</v>
      </c>
      <c r="L58" s="43"/>
      <c r="M58" s="52"/>
      <c r="N58" s="52"/>
      <c r="P58" s="1">
        <f t="shared" si="2"/>
        <v>2007</v>
      </c>
      <c r="Q58" s="1" t="str">
        <f t="shared" si="3"/>
        <v>10-12月</v>
      </c>
      <c r="R58" s="54">
        <f>原系列05!B63/1000</f>
        <v>134.86699999999999</v>
      </c>
      <c r="S58" s="44">
        <f>季調系列05!B63/1000</f>
        <v>526.19060000000002</v>
      </c>
    </row>
    <row r="59" spans="10:19">
      <c r="J59" t="str">
        <f t="shared" ref="J59:J66" si="6">RIGHT(P59,2)</f>
        <v>08</v>
      </c>
      <c r="K59" t="str">
        <f t="shared" ref="K59:K66" si="7">Q59</f>
        <v>1-3月</v>
      </c>
      <c r="L59" s="43"/>
      <c r="M59" s="52"/>
      <c r="N59" s="52"/>
      <c r="P59" s="1">
        <f t="shared" si="2"/>
        <v>2008</v>
      </c>
      <c r="Q59" s="1" t="str">
        <f t="shared" si="3"/>
        <v>1-3月</v>
      </c>
      <c r="R59" s="54">
        <f>原系列05!B64/1000</f>
        <v>132.97790000000001</v>
      </c>
      <c r="S59" s="44">
        <f>季調系列05!B64/1000</f>
        <v>529.57169999999996</v>
      </c>
    </row>
    <row r="60" spans="10:19">
      <c r="J60" t="str">
        <f t="shared" si="6"/>
        <v>08</v>
      </c>
      <c r="K60" t="str">
        <f t="shared" si="7"/>
        <v>4-6月</v>
      </c>
      <c r="L60" s="43"/>
      <c r="M60" s="52"/>
      <c r="N60" s="52"/>
      <c r="P60" s="1">
        <f t="shared" si="2"/>
        <v>2008</v>
      </c>
      <c r="Q60" s="1" t="str">
        <f t="shared" si="3"/>
        <v>4-6月</v>
      </c>
      <c r="R60" s="54">
        <f>原系列05!B65/1000</f>
        <v>127.76430000000001</v>
      </c>
      <c r="S60" s="44">
        <f>季調系列05!B65/1000</f>
        <v>523.51919999999996</v>
      </c>
    </row>
    <row r="61" spans="10:19">
      <c r="J61" t="str">
        <f t="shared" si="6"/>
        <v>08</v>
      </c>
      <c r="K61" t="str">
        <f t="shared" si="7"/>
        <v>7-9月</v>
      </c>
      <c r="L61" s="43"/>
      <c r="M61" s="52"/>
      <c r="N61" s="52"/>
      <c r="P61" s="1">
        <f t="shared" si="2"/>
        <v>2008</v>
      </c>
      <c r="Q61" s="1" t="str">
        <f t="shared" si="3"/>
        <v>7-9月</v>
      </c>
      <c r="R61" s="54">
        <f>原系列05!B66/1000</f>
        <v>128.9032</v>
      </c>
      <c r="S61" s="44">
        <f>季調系列05!B66/1000</f>
        <v>517.98659999999995</v>
      </c>
    </row>
    <row r="62" spans="10:19">
      <c r="J62" t="str">
        <f t="shared" si="6"/>
        <v>08</v>
      </c>
      <c r="K62" t="str">
        <f t="shared" si="7"/>
        <v>10-12月</v>
      </c>
      <c r="L62" s="43"/>
      <c r="M62" s="52"/>
      <c r="N62" s="52"/>
      <c r="P62" s="1">
        <f t="shared" si="2"/>
        <v>2008</v>
      </c>
      <c r="Q62" s="1" t="str">
        <f t="shared" si="3"/>
        <v>10-12月</v>
      </c>
      <c r="R62" s="54">
        <f>原系列05!B67/1000</f>
        <v>128.5855</v>
      </c>
      <c r="S62" s="44">
        <f>季調系列05!B67/1000</f>
        <v>500.96120000000002</v>
      </c>
    </row>
    <row r="63" spans="10:19">
      <c r="J63" t="str">
        <f t="shared" si="6"/>
        <v>09</v>
      </c>
      <c r="K63" t="str">
        <f t="shared" si="7"/>
        <v>1-3月</v>
      </c>
      <c r="L63" s="43"/>
      <c r="M63" s="52"/>
      <c r="N63" s="52"/>
      <c r="P63" s="1">
        <f t="shared" si="2"/>
        <v>2009</v>
      </c>
      <c r="Q63" s="1" t="str">
        <f t="shared" si="3"/>
        <v>1-3月</v>
      </c>
      <c r="R63" s="54">
        <f>原系列05!B68/1000</f>
        <v>120.54169999999999</v>
      </c>
      <c r="S63" s="44">
        <f>季調系列05!B68/1000</f>
        <v>480.7253</v>
      </c>
    </row>
    <row r="64" spans="10:19">
      <c r="J64" t="str">
        <f t="shared" si="6"/>
        <v>09</v>
      </c>
      <c r="K64" t="str">
        <f t="shared" si="7"/>
        <v>4-6月</v>
      </c>
      <c r="L64" s="43"/>
      <c r="M64" s="52"/>
      <c r="N64" s="52"/>
      <c r="P64" s="1">
        <f t="shared" si="2"/>
        <v>2009</v>
      </c>
      <c r="Q64" s="1" t="str">
        <f t="shared" si="3"/>
        <v>4-6月</v>
      </c>
      <c r="R64" s="54">
        <f>原系列05!B69/1000</f>
        <v>119.3394</v>
      </c>
      <c r="S64" s="44">
        <f>季調系列05!B69/1000</f>
        <v>489.2955</v>
      </c>
    </row>
    <row r="65" spans="10:19">
      <c r="J65" t="str">
        <f t="shared" si="6"/>
        <v>09</v>
      </c>
      <c r="K65" t="str">
        <f t="shared" si="7"/>
        <v>7-9月</v>
      </c>
      <c r="L65" s="43"/>
      <c r="M65" s="52"/>
      <c r="N65" s="52"/>
      <c r="P65" s="1">
        <f t="shared" si="2"/>
        <v>2009</v>
      </c>
      <c r="Q65" s="1" t="str">
        <f t="shared" si="3"/>
        <v>7-9月</v>
      </c>
      <c r="R65" s="54">
        <f>原系列05!B70/1000</f>
        <v>121.7317</v>
      </c>
      <c r="S65" s="44">
        <f>季調系列05!B70/1000</f>
        <v>489.55420000000004</v>
      </c>
    </row>
    <row r="66" spans="10:19">
      <c r="J66" t="str">
        <f t="shared" si="6"/>
        <v>09</v>
      </c>
      <c r="K66" t="str">
        <f t="shared" si="7"/>
        <v>10-12月</v>
      </c>
      <c r="L66" s="43"/>
      <c r="M66" s="52"/>
      <c r="N66" s="52"/>
      <c r="P66" s="1">
        <f t="shared" si="2"/>
        <v>2009</v>
      </c>
      <c r="Q66" s="1" t="str">
        <f t="shared" si="3"/>
        <v>10-12月</v>
      </c>
      <c r="R66" s="54">
        <f>原系列05!B71/1000</f>
        <v>127.9756</v>
      </c>
      <c r="S66" s="44">
        <f>季調系列05!B71/1000</f>
        <v>498.03449999999998</v>
      </c>
    </row>
    <row r="67" spans="10:19">
      <c r="J67" t="str">
        <f t="shared" ref="J67:J70" si="8">RIGHT(P67,2)</f>
        <v>10</v>
      </c>
      <c r="K67" t="str">
        <f t="shared" ref="K67:K70" si="9">Q67</f>
        <v>1-3月</v>
      </c>
      <c r="L67" s="43"/>
      <c r="M67" s="52"/>
      <c r="N67" s="52"/>
      <c r="P67" s="1">
        <f t="shared" si="2"/>
        <v>2010</v>
      </c>
      <c r="Q67" s="1" t="str">
        <f t="shared" si="3"/>
        <v>1-3月</v>
      </c>
      <c r="R67" s="54">
        <f>原系列05!B72/1000</f>
        <v>126.45110000000001</v>
      </c>
      <c r="S67" s="44">
        <f>季調系列05!B72/1000</f>
        <v>505.03449999999998</v>
      </c>
    </row>
    <row r="68" spans="10:19">
      <c r="J68" t="str">
        <f t="shared" si="8"/>
        <v>10</v>
      </c>
      <c r="K68" t="str">
        <f t="shared" si="9"/>
        <v>4-6月</v>
      </c>
      <c r="L68" s="43"/>
      <c r="M68" s="52"/>
      <c r="N68" s="52"/>
      <c r="P68" s="1">
        <f t="shared" si="2"/>
        <v>2010</v>
      </c>
      <c r="Q68" s="1" t="str">
        <f t="shared" si="3"/>
        <v>4-6月</v>
      </c>
      <c r="R68" s="54">
        <f>原系列05!B73/1000</f>
        <v>124.64880000000001</v>
      </c>
      <c r="S68" s="44">
        <f>季調系列05!B73/1000</f>
        <v>510.72669999999999</v>
      </c>
    </row>
    <row r="69" spans="10:19">
      <c r="J69" t="str">
        <f t="shared" si="8"/>
        <v>10</v>
      </c>
      <c r="K69" t="str">
        <f t="shared" si="9"/>
        <v>7-9月</v>
      </c>
      <c r="L69" s="43"/>
      <c r="M69" s="52"/>
      <c r="N69" s="52"/>
      <c r="P69" s="1">
        <f t="shared" si="2"/>
        <v>2010</v>
      </c>
      <c r="Q69" s="1" t="str">
        <f t="shared" si="3"/>
        <v>7-9月</v>
      </c>
      <c r="R69" s="54">
        <f>原系列05!B74/1000</f>
        <v>129.04679999999999</v>
      </c>
      <c r="S69" s="44">
        <f>季調系列05!B74/1000</f>
        <v>518.04140000000007</v>
      </c>
    </row>
    <row r="70" spans="10:19">
      <c r="J70" t="str">
        <f t="shared" si="8"/>
        <v>10</v>
      </c>
      <c r="K70" t="str">
        <f t="shared" si="9"/>
        <v>10-12月</v>
      </c>
      <c r="L70" s="43"/>
      <c r="M70" s="52"/>
      <c r="N70" s="52"/>
      <c r="P70" s="1">
        <f t="shared" si="2"/>
        <v>2010</v>
      </c>
      <c r="Q70" s="1" t="str">
        <f t="shared" si="3"/>
        <v>10-12月</v>
      </c>
      <c r="R70" s="54">
        <f>原系列05!B75/1000</f>
        <v>132.2175</v>
      </c>
      <c r="S70" s="44">
        <f>季調系列05!B75/1000</f>
        <v>515.3741</v>
      </c>
    </row>
    <row r="71" spans="10:19">
      <c r="J71" t="str">
        <f t="shared" ref="J71:J78" si="10">RIGHT(P71,2)</f>
        <v>11</v>
      </c>
      <c r="K71" t="str">
        <f t="shared" ref="K71:K78" si="11">Q71</f>
        <v>1-3月</v>
      </c>
      <c r="L71" s="43"/>
      <c r="M71" s="52"/>
      <c r="N71" s="52"/>
      <c r="P71" s="1">
        <f t="shared" si="2"/>
        <v>2011</v>
      </c>
      <c r="Q71" s="1" t="str">
        <f t="shared" si="3"/>
        <v>1-3月</v>
      </c>
      <c r="R71" s="54">
        <f>原系列05!B76/1000</f>
        <v>126.5107</v>
      </c>
      <c r="S71" s="44">
        <f>季調系列05!B76/1000</f>
        <v>505.709</v>
      </c>
    </row>
    <row r="72" spans="10:19">
      <c r="J72" t="str">
        <f t="shared" si="10"/>
        <v>11</v>
      </c>
      <c r="K72" t="str">
        <f t="shared" si="11"/>
        <v>4-6月</v>
      </c>
      <c r="L72" s="43"/>
      <c r="M72" s="52"/>
      <c r="N72" s="52"/>
      <c r="P72" s="1">
        <f t="shared" ref="P72:P82" si="12">P68+1</f>
        <v>2011</v>
      </c>
      <c r="Q72" s="1" t="str">
        <f t="shared" ref="Q72:Q82" si="13">Q68</f>
        <v>4-6月</v>
      </c>
      <c r="R72" s="54">
        <f>原系列05!B77/1000</f>
        <v>122.7954</v>
      </c>
      <c r="S72" s="44">
        <f>季調系列05!B77/1000</f>
        <v>502.66800000000001</v>
      </c>
    </row>
    <row r="73" spans="10:19">
      <c r="J73" t="str">
        <f t="shared" si="10"/>
        <v>11</v>
      </c>
      <c r="K73" t="str">
        <f t="shared" si="11"/>
        <v>7-9月</v>
      </c>
      <c r="L73" s="43"/>
      <c r="M73" s="52"/>
      <c r="N73" s="52"/>
      <c r="P73" s="1">
        <f t="shared" si="12"/>
        <v>2011</v>
      </c>
      <c r="Q73" s="1" t="str">
        <f t="shared" si="13"/>
        <v>7-9月</v>
      </c>
      <c r="R73" s="54">
        <f>原系列05!B78/1000</f>
        <v>128.39879999999999</v>
      </c>
      <c r="S73" s="44">
        <f>季調系列05!B78/1000</f>
        <v>515.54150000000004</v>
      </c>
    </row>
    <row r="74" spans="10:19">
      <c r="J74" t="str">
        <f t="shared" si="10"/>
        <v>11</v>
      </c>
      <c r="K74" t="str">
        <f t="shared" si="11"/>
        <v>10-12月</v>
      </c>
      <c r="L74" s="43"/>
      <c r="M74" s="52"/>
      <c r="N74" s="52"/>
      <c r="P74" s="1">
        <f t="shared" si="12"/>
        <v>2011</v>
      </c>
      <c r="Q74" s="1" t="str">
        <f t="shared" si="13"/>
        <v>10-12月</v>
      </c>
      <c r="R74" s="54">
        <f>原系列05!B79/1000</f>
        <v>132.33960000000002</v>
      </c>
      <c r="S74" s="44">
        <f>季調系列05!B79/1000</f>
        <v>516.70799999999997</v>
      </c>
    </row>
    <row r="75" spans="10:19">
      <c r="J75" t="str">
        <f t="shared" si="10"/>
        <v>12</v>
      </c>
      <c r="K75" t="str">
        <f t="shared" si="11"/>
        <v>1-3月</v>
      </c>
      <c r="L75" s="43"/>
      <c r="M75" s="52"/>
      <c r="N75" s="52"/>
      <c r="P75" s="1">
        <f t="shared" si="12"/>
        <v>2012</v>
      </c>
      <c r="Q75" s="1" t="str">
        <f t="shared" si="13"/>
        <v>1-3月</v>
      </c>
      <c r="R75" s="54">
        <f>原系列05!B80/1000</f>
        <v>130.61420000000001</v>
      </c>
      <c r="S75" s="44">
        <f>季調系列05!B80/1000</f>
        <v>521.21349999999995</v>
      </c>
    </row>
    <row r="76" spans="10:19">
      <c r="J76" t="str">
        <f t="shared" si="10"/>
        <v>12</v>
      </c>
      <c r="K76" t="str">
        <f t="shared" si="11"/>
        <v>4-6月</v>
      </c>
      <c r="L76" s="43"/>
      <c r="M76" s="52"/>
      <c r="N76" s="52"/>
      <c r="P76" s="1">
        <f t="shared" si="12"/>
        <v>2012</v>
      </c>
      <c r="Q76" s="1" t="str">
        <f t="shared" si="13"/>
        <v>4-6月</v>
      </c>
      <c r="R76" s="54">
        <f>原系列05!B81/1000</f>
        <v>126.76589999999999</v>
      </c>
      <c r="S76" s="44">
        <f>季調系列05!B81/1000</f>
        <v>518.98940000000005</v>
      </c>
    </row>
    <row r="77" spans="10:19">
      <c r="J77" t="str">
        <f t="shared" si="10"/>
        <v>12</v>
      </c>
      <c r="K77" t="str">
        <f t="shared" si="11"/>
        <v>7-9月</v>
      </c>
      <c r="L77" s="43"/>
      <c r="M77" s="52"/>
      <c r="N77" s="52"/>
      <c r="P77" s="1">
        <f t="shared" si="12"/>
        <v>2012</v>
      </c>
      <c r="Q77" s="1" t="str">
        <f t="shared" si="13"/>
        <v>7-9月</v>
      </c>
      <c r="R77" s="54">
        <f>原系列05!B82/1000</f>
        <v>128.11439999999999</v>
      </c>
      <c r="S77" s="44">
        <f>季調系列05!B82/1000</f>
        <v>514.75599999999997</v>
      </c>
    </row>
    <row r="78" spans="10:19">
      <c r="J78" t="str">
        <f t="shared" si="10"/>
        <v>12</v>
      </c>
      <c r="K78" t="str">
        <f t="shared" si="11"/>
        <v>10-12月</v>
      </c>
      <c r="L78" s="43"/>
      <c r="M78" s="52"/>
      <c r="N78" s="52"/>
      <c r="P78" s="1">
        <f t="shared" si="12"/>
        <v>2012</v>
      </c>
      <c r="Q78" s="1" t="str">
        <f t="shared" si="13"/>
        <v>10-12月</v>
      </c>
      <c r="R78" s="54">
        <f>原系列05!B83/1000</f>
        <v>131.93029999999999</v>
      </c>
      <c r="S78" s="44">
        <f>季調系列05!B83/1000</f>
        <v>514.94809999999995</v>
      </c>
    </row>
    <row r="79" spans="10:19">
      <c r="J79" t="str">
        <f t="shared" ref="J79:J82" si="14">RIGHT(P79,2)</f>
        <v>13</v>
      </c>
      <c r="K79" t="str">
        <f t="shared" ref="K79:K82" si="15">Q79</f>
        <v>1-3月</v>
      </c>
      <c r="L79" s="43"/>
      <c r="M79" s="52"/>
      <c r="N79" s="52"/>
      <c r="P79" s="1">
        <f t="shared" si="12"/>
        <v>2013</v>
      </c>
      <c r="Q79" s="1" t="str">
        <f t="shared" si="13"/>
        <v>1-3月</v>
      </c>
      <c r="R79" s="54">
        <f>原系列05!B84/1000</f>
        <v>130.6628</v>
      </c>
      <c r="S79" s="44">
        <f>季調系列05!B84/1000</f>
        <v>520.65020000000004</v>
      </c>
    </row>
    <row r="80" spans="10:19">
      <c r="J80" t="str">
        <f t="shared" si="14"/>
        <v>13</v>
      </c>
      <c r="K80" t="str">
        <f t="shared" si="15"/>
        <v>4-6月</v>
      </c>
      <c r="L80" s="43"/>
      <c r="M80" s="52"/>
      <c r="N80" s="52"/>
      <c r="P80" s="1">
        <f t="shared" si="12"/>
        <v>2013</v>
      </c>
      <c r="Q80" s="1" t="str">
        <f t="shared" si="13"/>
        <v>4-6月</v>
      </c>
      <c r="R80" s="54">
        <f>原系列05!B85/1000</f>
        <v>128.3235</v>
      </c>
      <c r="S80" s="44">
        <f>季調系列05!B85/1000</f>
        <v>525.91009999999994</v>
      </c>
    </row>
    <row r="81" spans="10:19">
      <c r="J81" t="str">
        <f t="shared" si="14"/>
        <v>13</v>
      </c>
      <c r="K81" t="str">
        <f t="shared" si="15"/>
        <v>7-9月</v>
      </c>
      <c r="L81" s="43"/>
      <c r="M81" s="52"/>
      <c r="N81" s="52"/>
      <c r="P81" s="1">
        <f t="shared" si="12"/>
        <v>2013</v>
      </c>
      <c r="Q81" s="1" t="str">
        <f t="shared" si="13"/>
        <v>7-9月</v>
      </c>
      <c r="R81" s="54">
        <f>原系列05!B86/1000</f>
        <v>131.0692</v>
      </c>
      <c r="S81" s="44">
        <f>季調系列05!B86/1000</f>
        <v>527.15150000000006</v>
      </c>
    </row>
    <row r="82" spans="10:19">
      <c r="J82" t="str">
        <f t="shared" si="14"/>
        <v>13</v>
      </c>
      <c r="K82" t="str">
        <f t="shared" si="15"/>
        <v>10-12月</v>
      </c>
      <c r="L82" s="43"/>
      <c r="M82" s="52"/>
      <c r="N82" s="52"/>
      <c r="P82" s="1">
        <f t="shared" si="12"/>
        <v>2013</v>
      </c>
      <c r="Q82" s="1" t="str">
        <f t="shared" si="13"/>
        <v>10-12月</v>
      </c>
      <c r="R82" s="54">
        <f>原系列05!B87/1000</f>
        <v>135.3347</v>
      </c>
      <c r="S82" s="44">
        <f>季調系列05!B87/1000</f>
        <v>528.04409999999996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H31" sqref="H31"/>
    </sheetView>
  </sheetViews>
  <sheetFormatPr defaultRowHeight="13.5"/>
  <cols>
    <col min="2" max="11" width="6.75" customWidth="1"/>
    <col min="14" max="22" width="7" customWidth="1"/>
  </cols>
  <sheetData>
    <row r="1" spans="1:22">
      <c r="A1" t="s">
        <v>89</v>
      </c>
      <c r="M1" t="s">
        <v>89</v>
      </c>
    </row>
    <row r="2" spans="1:22">
      <c r="A2" s="20"/>
      <c r="B2" s="20" t="s">
        <v>90</v>
      </c>
      <c r="C2" s="20"/>
      <c r="D2" s="20"/>
      <c r="E2" s="20"/>
      <c r="F2" s="20"/>
      <c r="G2" s="20"/>
      <c r="H2" s="20"/>
      <c r="I2" s="45" t="s">
        <v>203</v>
      </c>
      <c r="L2" s="20"/>
      <c r="M2" s="20"/>
      <c r="N2" s="20" t="s">
        <v>91</v>
      </c>
      <c r="O2" s="20"/>
      <c r="P2" s="20"/>
      <c r="Q2" s="20"/>
      <c r="R2" s="20"/>
      <c r="S2" s="20"/>
      <c r="T2" s="20"/>
      <c r="U2" s="45" t="s">
        <v>203</v>
      </c>
      <c r="V2" s="45"/>
    </row>
    <row r="3" spans="1:22">
      <c r="A3" s="20"/>
      <c r="B3" s="20" t="s">
        <v>82</v>
      </c>
      <c r="C3" s="20" t="s">
        <v>83</v>
      </c>
      <c r="D3" s="20" t="s">
        <v>123</v>
      </c>
      <c r="E3" s="20" t="s">
        <v>136</v>
      </c>
      <c r="F3" s="20" t="s">
        <v>140</v>
      </c>
      <c r="G3" s="20" t="s">
        <v>189</v>
      </c>
      <c r="H3" s="20" t="s">
        <v>190</v>
      </c>
      <c r="I3" s="20" t="s">
        <v>191</v>
      </c>
      <c r="J3" s="60" t="s">
        <v>210</v>
      </c>
      <c r="L3" s="20"/>
      <c r="M3" s="20"/>
      <c r="N3" s="20" t="s">
        <v>193</v>
      </c>
      <c r="O3" s="20" t="s">
        <v>194</v>
      </c>
      <c r="P3" s="20" t="s">
        <v>195</v>
      </c>
      <c r="Q3" s="20" t="s">
        <v>196</v>
      </c>
      <c r="R3" s="20" t="s">
        <v>197</v>
      </c>
      <c r="S3" s="20" t="s">
        <v>198</v>
      </c>
      <c r="T3" s="20" t="s">
        <v>199</v>
      </c>
      <c r="U3" s="20" t="s">
        <v>200</v>
      </c>
      <c r="V3" s="20" t="s">
        <v>211</v>
      </c>
    </row>
    <row r="4" spans="1:22">
      <c r="A4" s="20" t="s">
        <v>201</v>
      </c>
      <c r="B4" s="49">
        <f>原系列05!B52/1000</f>
        <v>124.37060000000001</v>
      </c>
      <c r="C4" s="49">
        <f>原系列05!B56/1000</f>
        <v>127.60760000000001</v>
      </c>
      <c r="D4" s="49">
        <f>原系列05!B60/1000</f>
        <v>131.19379999999998</v>
      </c>
      <c r="E4" s="49">
        <f>原系列05!B64/1000</f>
        <v>132.97790000000001</v>
      </c>
      <c r="F4" s="49">
        <f>原系列05!B68/1000</f>
        <v>120.54169999999999</v>
      </c>
      <c r="G4" s="49">
        <f>原系列05!B72/1000</f>
        <v>126.45110000000001</v>
      </c>
      <c r="H4" s="49">
        <f>原系列05!B76/1000</f>
        <v>126.5107</v>
      </c>
      <c r="I4" s="49">
        <f>原系列05!B80/1000</f>
        <v>130.61420000000001</v>
      </c>
      <c r="J4" s="49">
        <f>原系列05!B84/1000</f>
        <v>130.6628</v>
      </c>
      <c r="L4" s="20"/>
      <c r="M4" s="20" t="s">
        <v>201</v>
      </c>
      <c r="N4" s="51">
        <f>季調系列05!B52/1000</f>
        <v>498.01229999999998</v>
      </c>
      <c r="O4" s="51">
        <f>季調系列05!B56/1000</f>
        <v>509.42200000000003</v>
      </c>
      <c r="P4" s="51">
        <f>季調系列05!B60/1000</f>
        <v>522.87620000000004</v>
      </c>
      <c r="Q4" s="51">
        <f>季調系列05!B64/1000</f>
        <v>529.57169999999996</v>
      </c>
      <c r="R4" s="51">
        <f>季調系列05!B68/1000</f>
        <v>480.7253</v>
      </c>
      <c r="S4" s="51">
        <f>季調系列05!B72/1000</f>
        <v>505.03449999999998</v>
      </c>
      <c r="T4" s="51">
        <f>季調系列05!B76/1000</f>
        <v>505.709</v>
      </c>
      <c r="U4" s="51">
        <f>季調系列05!B80/1000</f>
        <v>521.21349999999995</v>
      </c>
      <c r="V4" s="51">
        <f>季調系列05!B84/1000</f>
        <v>520.65020000000004</v>
      </c>
    </row>
    <row r="5" spans="1:22">
      <c r="A5" s="20" t="s">
        <v>77</v>
      </c>
      <c r="B5" s="49">
        <f>原系列05!B53/1000</f>
        <v>123.4284</v>
      </c>
      <c r="C5" s="49">
        <f>原系列05!B57/1000</f>
        <v>125.0322</v>
      </c>
      <c r="D5" s="49">
        <f>原系列05!B61/1000</f>
        <v>127.91030000000001</v>
      </c>
      <c r="E5" s="49">
        <f>原系列05!B65/1000</f>
        <v>127.76430000000001</v>
      </c>
      <c r="F5" s="49">
        <f>原系列05!B69/1000</f>
        <v>119.3394</v>
      </c>
      <c r="G5" s="49">
        <f>原系列05!B73/1000</f>
        <v>124.64880000000001</v>
      </c>
      <c r="H5" s="49">
        <f>原系列05!B77/1000</f>
        <v>122.7954</v>
      </c>
      <c r="I5" s="49">
        <f>原系列05!B81/1000</f>
        <v>126.76589999999999</v>
      </c>
      <c r="J5" s="49">
        <f>原系列05!B85/1000</f>
        <v>128.3235</v>
      </c>
      <c r="L5" s="20"/>
      <c r="M5" s="20" t="s">
        <v>77</v>
      </c>
      <c r="N5" s="51">
        <f>季調系列05!B53/1000</f>
        <v>504.54169999999999</v>
      </c>
      <c r="O5" s="51">
        <f>季調系列05!B57/1000</f>
        <v>511.59530000000001</v>
      </c>
      <c r="P5" s="51">
        <f>季調系列05!B61/1000</f>
        <v>523.68150000000003</v>
      </c>
      <c r="Q5" s="51">
        <f>季調系列05!B65/1000</f>
        <v>523.51919999999996</v>
      </c>
      <c r="R5" s="51">
        <f>季調系列05!B69/1000</f>
        <v>489.2955</v>
      </c>
      <c r="S5" s="51">
        <f>季調系列05!B73/1000</f>
        <v>510.72669999999999</v>
      </c>
      <c r="T5" s="51">
        <f>季調系列05!B77/1000</f>
        <v>502.66800000000001</v>
      </c>
      <c r="U5" s="51">
        <f>季調系列05!B81/1000</f>
        <v>518.98940000000005</v>
      </c>
      <c r="V5" s="51">
        <f>季調系列05!B85/1000</f>
        <v>525.91009999999994</v>
      </c>
    </row>
    <row r="6" spans="1:22">
      <c r="A6" s="20" t="s">
        <v>78</v>
      </c>
      <c r="B6" s="49">
        <f>原系列05!B54/1000</f>
        <v>126.0017</v>
      </c>
      <c r="C6" s="49">
        <f>原系列05!B58/1000</f>
        <v>127.1104</v>
      </c>
      <c r="D6" s="49">
        <f>原系列05!B62/1000</f>
        <v>129.71469999999999</v>
      </c>
      <c r="E6" s="49">
        <f>原系列05!B66/1000</f>
        <v>128.9032</v>
      </c>
      <c r="F6" s="49">
        <f>原系列05!B70/1000</f>
        <v>121.7317</v>
      </c>
      <c r="G6" s="49">
        <f>原系列05!B74/1000</f>
        <v>129.04679999999999</v>
      </c>
      <c r="H6" s="49">
        <f>原系列05!B78/1000</f>
        <v>128.39879999999999</v>
      </c>
      <c r="I6" s="49">
        <f>原系列05!B82/1000</f>
        <v>128.11439999999999</v>
      </c>
      <c r="J6" s="49">
        <f>原系列05!B86/1000</f>
        <v>131.0692</v>
      </c>
      <c r="L6" s="20"/>
      <c r="M6" s="20" t="s">
        <v>78</v>
      </c>
      <c r="N6" s="51">
        <f>季調系列05!B54/1000</f>
        <v>506.37209999999999</v>
      </c>
      <c r="O6" s="51">
        <f>季調系列05!B58/1000</f>
        <v>511.24609999999996</v>
      </c>
      <c r="P6" s="51">
        <f>季調系列05!B62/1000</f>
        <v>521.72990000000004</v>
      </c>
      <c r="Q6" s="51">
        <f>季調系列05!B66/1000</f>
        <v>517.98659999999995</v>
      </c>
      <c r="R6" s="51">
        <f>季調系列05!B70/1000</f>
        <v>489.55420000000004</v>
      </c>
      <c r="S6" s="51">
        <f>季調系列05!B74/1000</f>
        <v>518.04140000000007</v>
      </c>
      <c r="T6" s="51">
        <f>季調系列05!B78/1000</f>
        <v>515.54150000000004</v>
      </c>
      <c r="U6" s="51">
        <f>季調系列05!B82/1000</f>
        <v>514.75599999999997</v>
      </c>
      <c r="V6" s="51">
        <f>季調系列05!B86/1000</f>
        <v>527.15150000000006</v>
      </c>
    </row>
    <row r="7" spans="1:22">
      <c r="A7" s="20" t="s">
        <v>79</v>
      </c>
      <c r="B7" s="49">
        <f>原系列05!B55/1000</f>
        <v>130.12030000000001</v>
      </c>
      <c r="C7" s="49">
        <f>原系列05!B59/1000</f>
        <v>132.70179999999999</v>
      </c>
      <c r="D7" s="49">
        <f>原系列05!B63/1000</f>
        <v>134.86699999999999</v>
      </c>
      <c r="E7" s="49">
        <f>原系列05!B67/1000</f>
        <v>128.5855</v>
      </c>
      <c r="F7" s="49">
        <f>原系列05!B71/1000</f>
        <v>127.9756</v>
      </c>
      <c r="G7" s="49">
        <f>原系列05!B75/1000</f>
        <v>132.2175</v>
      </c>
      <c r="H7" s="49">
        <f>原系列05!B79/1000</f>
        <v>132.33960000000002</v>
      </c>
      <c r="I7" s="49">
        <f>原系列05!B83/1000</f>
        <v>131.93029999999999</v>
      </c>
      <c r="J7" s="49">
        <f>原系列05!B87/1000</f>
        <v>135.3347</v>
      </c>
      <c r="L7" s="20"/>
      <c r="M7" s="20" t="s">
        <v>79</v>
      </c>
      <c r="N7" s="51">
        <f>季調系列05!B55/1000</f>
        <v>507.25700000000001</v>
      </c>
      <c r="O7" s="51">
        <f>季調系列05!B59/1000</f>
        <v>517.76440000000002</v>
      </c>
      <c r="P7" s="51">
        <f>季調系列05!B63/1000</f>
        <v>526.19060000000002</v>
      </c>
      <c r="Q7" s="51">
        <f>季調系列05!B67/1000</f>
        <v>500.96120000000002</v>
      </c>
      <c r="R7" s="51">
        <f>季調系列05!B71/1000</f>
        <v>498.03449999999998</v>
      </c>
      <c r="S7" s="51">
        <f>季調系列05!B75/1000</f>
        <v>515.3741</v>
      </c>
      <c r="T7" s="51">
        <f>季調系列05!B79/1000</f>
        <v>516.70799999999997</v>
      </c>
      <c r="U7" s="51">
        <f>季調系列05!B83/1000</f>
        <v>514.94809999999995</v>
      </c>
      <c r="V7" s="51">
        <f>季調系列05!B87/1000</f>
        <v>528.04409999999996</v>
      </c>
    </row>
    <row r="8" spans="1:22">
      <c r="A8" s="20" t="s">
        <v>202</v>
      </c>
      <c r="B8" s="49">
        <f>原系列05!B56/1000</f>
        <v>127.60760000000001</v>
      </c>
      <c r="C8" s="49">
        <f>原系列05!B60/1000</f>
        <v>131.19379999999998</v>
      </c>
      <c r="D8" s="49">
        <f>原系列05!B64/1000</f>
        <v>132.97790000000001</v>
      </c>
      <c r="E8" s="49">
        <f>原系列05!B68/1000</f>
        <v>120.54169999999999</v>
      </c>
      <c r="F8" s="49">
        <f>原系列05!B72/1000</f>
        <v>126.45110000000001</v>
      </c>
      <c r="G8" s="49">
        <f>原系列05!B76/1000</f>
        <v>126.5107</v>
      </c>
      <c r="H8" s="49">
        <f>原系列05!B80/1000</f>
        <v>130.61420000000001</v>
      </c>
      <c r="I8" s="49">
        <f>原系列05!B84/1000</f>
        <v>130.6628</v>
      </c>
      <c r="M8" s="20" t="s">
        <v>202</v>
      </c>
      <c r="N8" s="51">
        <f>季調系列05!B56/1000</f>
        <v>509.42200000000003</v>
      </c>
      <c r="O8" s="51">
        <f>季調系列05!B60/1000</f>
        <v>522.87620000000004</v>
      </c>
      <c r="P8" s="51">
        <f>季調系列05!B64/1000</f>
        <v>529.57169999999996</v>
      </c>
      <c r="Q8" s="51">
        <f>季調系列05!B68/1000</f>
        <v>480.7253</v>
      </c>
      <c r="R8" s="51">
        <f>季調系列05!B72/1000</f>
        <v>505.03449999999998</v>
      </c>
      <c r="S8" s="51">
        <f>季調系列05!B76/1000</f>
        <v>505.709</v>
      </c>
      <c r="T8" s="51">
        <f>季調系列05!B80/1000</f>
        <v>521.21349999999995</v>
      </c>
      <c r="U8" s="51">
        <f>季調系列05!B84/1000</f>
        <v>520.65020000000004</v>
      </c>
      <c r="V8" s="51"/>
    </row>
    <row r="9" spans="1:22">
      <c r="B9" s="19"/>
    </row>
    <row r="41" spans="1:22">
      <c r="A41" t="s">
        <v>92</v>
      </c>
      <c r="M41" t="s">
        <v>92</v>
      </c>
    </row>
    <row r="42" spans="1:22">
      <c r="A42" s="20"/>
      <c r="B42" s="20" t="s">
        <v>90</v>
      </c>
      <c r="C42" s="20"/>
      <c r="D42" s="20"/>
      <c r="E42" s="20"/>
      <c r="F42" s="20"/>
      <c r="G42" s="20"/>
      <c r="H42" s="20"/>
      <c r="I42" s="45" t="s">
        <v>203</v>
      </c>
      <c r="L42" s="20"/>
      <c r="M42" s="20"/>
      <c r="N42" s="20" t="s">
        <v>91</v>
      </c>
      <c r="O42" s="20"/>
      <c r="P42" s="20"/>
      <c r="Q42" s="20"/>
      <c r="R42" s="20"/>
      <c r="S42" s="20"/>
      <c r="T42" s="20"/>
      <c r="U42" s="45" t="s">
        <v>203</v>
      </c>
      <c r="V42" s="45"/>
    </row>
    <row r="43" spans="1:22">
      <c r="A43" s="20"/>
      <c r="B43" s="20" t="s">
        <v>82</v>
      </c>
      <c r="C43" s="20" t="s">
        <v>83</v>
      </c>
      <c r="D43" s="20" t="s">
        <v>123</v>
      </c>
      <c r="E43" s="20" t="s">
        <v>136</v>
      </c>
      <c r="F43" s="20" t="s">
        <v>140</v>
      </c>
      <c r="G43" s="20" t="s">
        <v>189</v>
      </c>
      <c r="H43" s="20" t="s">
        <v>190</v>
      </c>
      <c r="I43" s="20" t="s">
        <v>191</v>
      </c>
      <c r="L43" s="20"/>
      <c r="M43" s="20"/>
      <c r="N43" s="20" t="s">
        <v>193</v>
      </c>
      <c r="O43" s="20" t="s">
        <v>194</v>
      </c>
      <c r="P43" s="20" t="s">
        <v>195</v>
      </c>
      <c r="Q43" s="20" t="s">
        <v>196</v>
      </c>
      <c r="R43" s="20" t="s">
        <v>197</v>
      </c>
      <c r="S43" s="20" t="s">
        <v>198</v>
      </c>
      <c r="T43" s="20" t="s">
        <v>199</v>
      </c>
      <c r="U43" s="20" t="s">
        <v>200</v>
      </c>
      <c r="V43" s="20"/>
    </row>
    <row r="44" spans="1:22" s="20" customFormat="1">
      <c r="A44" s="20" t="s">
        <v>76</v>
      </c>
      <c r="B44" s="50">
        <f>原系列05!D52/1000</f>
        <v>70.549800000000005</v>
      </c>
      <c r="C44" s="50">
        <f>原系列05!D56/1000</f>
        <v>71.948700000000002</v>
      </c>
      <c r="D44" s="50">
        <f>原系列05!D60/1000</f>
        <v>72.661600000000007</v>
      </c>
      <c r="E44" s="50">
        <f>原系列05!D64/1000</f>
        <v>73.093899999999991</v>
      </c>
      <c r="F44" s="50">
        <f>原系列05!D68/1000</f>
        <v>70.209699999999998</v>
      </c>
      <c r="G44" s="50">
        <f>原系列05!D72/1000</f>
        <v>72.798000000000002</v>
      </c>
      <c r="H44" s="50">
        <f>原系列05!D76/1000</f>
        <v>72.004600000000011</v>
      </c>
      <c r="I44" s="50">
        <f>原系列05!D80/1000</f>
        <v>74.514300000000006</v>
      </c>
      <c r="J44"/>
      <c r="K44"/>
      <c r="M44" s="20" t="s">
        <v>76</v>
      </c>
      <c r="N44" s="34">
        <f>季調系列05!D52/1000</f>
        <v>282.84879999999998</v>
      </c>
      <c r="O44" s="34">
        <f>季調系列05!D56/1000</f>
        <v>288.20840000000004</v>
      </c>
      <c r="P44" s="34">
        <f>季調系列05!D60/1000</f>
        <v>291.10659999999996</v>
      </c>
      <c r="Q44" s="34">
        <f>季調系列05!D64/1000</f>
        <v>293.07759999999996</v>
      </c>
      <c r="R44" s="34">
        <f>季調系列05!D68/1000</f>
        <v>281.97309999999999</v>
      </c>
      <c r="S44" s="34">
        <f>季調系列05!D72/1000</f>
        <v>292.47520000000003</v>
      </c>
      <c r="T44" s="34">
        <f>季調系列05!D76/1000</f>
        <v>289.52120000000002</v>
      </c>
      <c r="U44" s="34">
        <f>季調系列05!D80/1000</f>
        <v>299.56599999999997</v>
      </c>
      <c r="V44" s="34"/>
    </row>
    <row r="45" spans="1:22" s="20" customFormat="1">
      <c r="A45" s="20" t="s">
        <v>77</v>
      </c>
      <c r="B45" s="50">
        <f>原系列05!D53/1000</f>
        <v>69.66810000000001</v>
      </c>
      <c r="C45" s="50">
        <f>原系列05!D57/1000</f>
        <v>70.813100000000006</v>
      </c>
      <c r="D45" s="50">
        <f>原系列05!D61/1000</f>
        <v>71.524100000000004</v>
      </c>
      <c r="E45" s="50">
        <f>原系列05!D65/1000</f>
        <v>70.758899999999997</v>
      </c>
      <c r="F45" s="50">
        <f>原系列05!D69/1000</f>
        <v>70.213899999999995</v>
      </c>
      <c r="G45" s="50">
        <f>原系列05!D73/1000</f>
        <v>71.6126</v>
      </c>
      <c r="H45" s="50">
        <f>原系列05!D77/1000</f>
        <v>71.636200000000002</v>
      </c>
      <c r="I45" s="50">
        <f>原系列05!D81/1000</f>
        <v>73.736399999999989</v>
      </c>
      <c r="J45"/>
      <c r="K45"/>
      <c r="M45" s="20" t="s">
        <v>77</v>
      </c>
      <c r="N45" s="34">
        <f>季調系列05!D53/1000</f>
        <v>284.70859999999999</v>
      </c>
      <c r="O45" s="34">
        <f>季調系列05!D57/1000</f>
        <v>289.10040000000004</v>
      </c>
      <c r="P45" s="34">
        <f>季調系列05!D61/1000</f>
        <v>291.90449999999998</v>
      </c>
      <c r="Q45" s="34">
        <f>季調系列05!D65/1000</f>
        <v>288.86040000000003</v>
      </c>
      <c r="R45" s="34">
        <f>季調系列05!D69/1000</f>
        <v>286.47070000000002</v>
      </c>
      <c r="S45" s="34">
        <f>季調系列05!D73/1000</f>
        <v>292.29899999999998</v>
      </c>
      <c r="T45" s="34">
        <f>季調系列05!D77/1000</f>
        <v>292.24400000000003</v>
      </c>
      <c r="U45" s="34">
        <f>季調系列05!D81/1000</f>
        <v>300.69569999999999</v>
      </c>
      <c r="V45" s="34"/>
    </row>
    <row r="46" spans="1:22" s="20" customFormat="1">
      <c r="A46" s="20" t="s">
        <v>78</v>
      </c>
      <c r="B46" s="50">
        <f>原系列05!D54/1000</f>
        <v>71.877800000000008</v>
      </c>
      <c r="C46" s="50">
        <f>原系列05!D58/1000</f>
        <v>71.773800000000008</v>
      </c>
      <c r="D46" s="50">
        <f>原系列05!D62/1000</f>
        <v>72.903399999999991</v>
      </c>
      <c r="E46" s="50">
        <f>原系列05!D66/1000</f>
        <v>72.279800000000009</v>
      </c>
      <c r="F46" s="50">
        <f>原系列05!D70/1000</f>
        <v>71.861399999999989</v>
      </c>
      <c r="G46" s="50">
        <f>原系列05!D74/1000</f>
        <v>74.370500000000007</v>
      </c>
      <c r="H46" s="50">
        <f>原系列05!D78/1000</f>
        <v>74.520899999999997</v>
      </c>
      <c r="I46" s="50">
        <f>原系列05!D82/1000</f>
        <v>75.04910000000001</v>
      </c>
      <c r="J46"/>
      <c r="K46"/>
      <c r="M46" s="20" t="s">
        <v>78</v>
      </c>
      <c r="N46" s="34">
        <f>季調系列05!D54/1000</f>
        <v>286.5222</v>
      </c>
      <c r="O46" s="34">
        <f>季調系列05!D58/1000</f>
        <v>286.27370000000002</v>
      </c>
      <c r="P46" s="34">
        <f>季調系列05!D62/1000</f>
        <v>290.71909999999997</v>
      </c>
      <c r="Q46" s="34">
        <f>季調系列05!D66/1000</f>
        <v>288.27790000000005</v>
      </c>
      <c r="R46" s="34">
        <f>季調系列05!D70/1000</f>
        <v>286.41320000000002</v>
      </c>
      <c r="S46" s="34">
        <f>季調系列05!D74/1000</f>
        <v>296.3295</v>
      </c>
      <c r="T46" s="34">
        <f>季調系列05!D78/1000</f>
        <v>296.86649999999997</v>
      </c>
      <c r="U46" s="34">
        <f>季調系列05!D82/1000</f>
        <v>299.07759999999996</v>
      </c>
      <c r="V46" s="34"/>
    </row>
    <row r="47" spans="1:22" s="20" customFormat="1">
      <c r="A47" s="20" t="s">
        <v>79</v>
      </c>
      <c r="B47" s="50">
        <f>原系列05!D55/1000</f>
        <v>73.249499999999998</v>
      </c>
      <c r="C47" s="50">
        <f>原系列05!D59/1000</f>
        <v>73.8369</v>
      </c>
      <c r="D47" s="50">
        <f>原系列05!D63/1000</f>
        <v>74.191299999999998</v>
      </c>
      <c r="E47" s="50">
        <f>原系列05!D67/1000</f>
        <v>72.568899999999999</v>
      </c>
      <c r="F47" s="50">
        <f>原系列05!D71/1000</f>
        <v>74.125500000000002</v>
      </c>
      <c r="G47" s="50">
        <f>原系列05!D75/1000</f>
        <v>75.334399999999988</v>
      </c>
      <c r="H47" s="50">
        <f>原系列05!D79/1000</f>
        <v>76.181200000000004</v>
      </c>
      <c r="I47" s="50">
        <f>原系列05!D83/1000</f>
        <v>76.578600000000009</v>
      </c>
      <c r="J47"/>
      <c r="K47"/>
      <c r="M47" s="20" t="s">
        <v>79</v>
      </c>
      <c r="N47" s="34">
        <f>季調系列05!D55/1000</f>
        <v>287.5804</v>
      </c>
      <c r="O47" s="34">
        <f>季調系列05!D59/1000</f>
        <v>289.94290000000001</v>
      </c>
      <c r="P47" s="34">
        <f>季調系列05!D63/1000</f>
        <v>291.1773</v>
      </c>
      <c r="Q47" s="34">
        <f>季調系列05!D67/1000</f>
        <v>284.59620000000001</v>
      </c>
      <c r="R47" s="34">
        <f>季調系列05!D71/1000</f>
        <v>290.44569999999999</v>
      </c>
      <c r="S47" s="34">
        <f>季調系列05!D75/1000</f>
        <v>295.08790000000005</v>
      </c>
      <c r="T47" s="34">
        <f>季調系列05!D79/1000</f>
        <v>298.5197</v>
      </c>
      <c r="U47" s="34">
        <f>季調系列05!D83/1000</f>
        <v>300.33509999999995</v>
      </c>
      <c r="V47" s="34"/>
    </row>
    <row r="48" spans="1:22">
      <c r="A48" s="20" t="s">
        <v>202</v>
      </c>
      <c r="B48" s="50">
        <f>原系列05!D56/1000</f>
        <v>71.948700000000002</v>
      </c>
      <c r="C48" s="50">
        <f>原系列05!D60/1000</f>
        <v>72.661600000000007</v>
      </c>
      <c r="D48" s="50">
        <f>原系列05!D64/1000</f>
        <v>73.093899999999991</v>
      </c>
      <c r="E48" s="50">
        <f>原系列05!D68/1000</f>
        <v>70.209699999999998</v>
      </c>
      <c r="F48" s="50">
        <f>原系列05!D72/1000</f>
        <v>72.798000000000002</v>
      </c>
      <c r="G48" s="50">
        <f>原系列05!D76/1000</f>
        <v>72.004600000000011</v>
      </c>
      <c r="H48" s="50">
        <f>原系列05!D80/1000</f>
        <v>74.514300000000006</v>
      </c>
      <c r="I48" s="50"/>
      <c r="M48" s="20" t="s">
        <v>202</v>
      </c>
      <c r="N48" s="34">
        <f>季調系列05!D56/1000</f>
        <v>288.20840000000004</v>
      </c>
      <c r="O48" s="34">
        <f>季調系列05!D60/1000</f>
        <v>291.10659999999996</v>
      </c>
      <c r="P48" s="34">
        <f>季調系列05!D64/1000</f>
        <v>293.07759999999996</v>
      </c>
      <c r="Q48" s="34">
        <f>季調系列05!D68/1000</f>
        <v>281.97309999999999</v>
      </c>
      <c r="R48" s="34">
        <f>季調系列05!D72/1000</f>
        <v>292.47520000000003</v>
      </c>
      <c r="S48" s="34">
        <f>季調系列05!D76/1000</f>
        <v>289.52120000000002</v>
      </c>
      <c r="T48" s="34">
        <f>季調系列05!D80/1000</f>
        <v>299.56599999999997</v>
      </c>
      <c r="U48" s="34"/>
      <c r="V48" s="34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AL110"/>
  <sheetViews>
    <sheetView workbookViewId="0">
      <selection activeCell="L7" sqref="L7"/>
    </sheetView>
  </sheetViews>
  <sheetFormatPr defaultRowHeight="13.5"/>
  <cols>
    <col min="10" max="11" width="3.125" customWidth="1"/>
    <col min="22" max="22" width="9" style="24"/>
    <col min="23" max="23" width="6.5" customWidth="1"/>
    <col min="24" max="24" width="3.25" customWidth="1"/>
    <col min="25" max="25" width="9.25" bestFit="1" customWidth="1"/>
    <col min="36" max="38" width="9" style="1"/>
  </cols>
  <sheetData>
    <row r="1" spans="10:38">
      <c r="W1" t="s">
        <v>112</v>
      </c>
      <c r="AH1" s="45" t="s">
        <v>141</v>
      </c>
      <c r="AJ1" s="26" t="s">
        <v>116</v>
      </c>
    </row>
    <row r="2" spans="10:38">
      <c r="Y2" t="s">
        <v>99</v>
      </c>
      <c r="Z2" t="s">
        <v>103</v>
      </c>
      <c r="AA2" t="s">
        <v>104</v>
      </c>
      <c r="AB2" t="s">
        <v>105</v>
      </c>
      <c r="AC2" t="s">
        <v>106</v>
      </c>
      <c r="AD2" t="s">
        <v>107</v>
      </c>
      <c r="AE2" t="s">
        <v>108</v>
      </c>
      <c r="AF2" t="s">
        <v>109</v>
      </c>
      <c r="AG2" t="s">
        <v>110</v>
      </c>
      <c r="AH2" t="s">
        <v>111</v>
      </c>
      <c r="AJ2" s="27"/>
      <c r="AK2" s="28" t="s">
        <v>117</v>
      </c>
      <c r="AL2" s="28" t="s">
        <v>117</v>
      </c>
    </row>
    <row r="3" spans="10:38">
      <c r="W3">
        <v>1994</v>
      </c>
      <c r="X3" t="s">
        <v>205</v>
      </c>
      <c r="Y3" s="55">
        <f>原系列05!B8/1000</f>
        <v>109.17739999999999</v>
      </c>
      <c r="Z3" s="55">
        <f>原系列05!C8/1000</f>
        <v>63.301300000000005</v>
      </c>
      <c r="AA3" s="55">
        <f>原系列05!F8/1000</f>
        <v>5.5383000000000004</v>
      </c>
      <c r="AB3" s="55">
        <f>原系列05!G8/1000</f>
        <v>15.896000000000001</v>
      </c>
      <c r="AC3" s="55">
        <f>原系列05!H8/1000</f>
        <v>-2.3986999999999998</v>
      </c>
      <c r="AD3" s="55">
        <f>原系列05!I8/1000</f>
        <v>17.5669</v>
      </c>
      <c r="AE3" s="55">
        <f>原系列05!J8/1000</f>
        <v>10.6347</v>
      </c>
      <c r="AF3" s="55">
        <f>原系列05!K8/1000</f>
        <v>-0.2019</v>
      </c>
      <c r="AG3" s="55">
        <f>原系列05!M8/1000</f>
        <v>9.6534999999999993</v>
      </c>
      <c r="AH3" s="55">
        <f>原系列05!N8/1000</f>
        <v>9.5978999999999992</v>
      </c>
      <c r="AJ3" s="27"/>
    </row>
    <row r="4" spans="10:38">
      <c r="W4">
        <v>1994</v>
      </c>
      <c r="X4" t="s">
        <v>206</v>
      </c>
      <c r="Y4" s="55">
        <f>原系列05!B9/1000</f>
        <v>107.4002</v>
      </c>
      <c r="Z4" s="55">
        <f>原系列05!C9/1000</f>
        <v>62.427999999999997</v>
      </c>
      <c r="AA4" s="55">
        <f>原系列05!F9/1000</f>
        <v>5.8376000000000001</v>
      </c>
      <c r="AB4" s="55">
        <f>原系列05!G9/1000</f>
        <v>13.7959</v>
      </c>
      <c r="AC4" s="55">
        <f>原系列05!H9/1000</f>
        <v>0.56379999999999997</v>
      </c>
      <c r="AD4" s="55">
        <f>原系列05!I9/1000</f>
        <v>17.571200000000001</v>
      </c>
      <c r="AE4" s="55">
        <f>原系列05!J9/1000</f>
        <v>8.2937999999999992</v>
      </c>
      <c r="AF4" s="55">
        <f>原系列05!K9/1000</f>
        <v>6.6000000000000003E-2</v>
      </c>
      <c r="AG4" s="55">
        <f>原系列05!M9/1000</f>
        <v>9.6155000000000008</v>
      </c>
      <c r="AH4" s="55">
        <f>原系列05!N9/1000</f>
        <v>9.7872000000000003</v>
      </c>
      <c r="AJ4" s="27"/>
    </row>
    <row r="5" spans="10:38">
      <c r="J5" t="s">
        <v>114</v>
      </c>
      <c r="W5">
        <v>1994</v>
      </c>
      <c r="X5" t="s">
        <v>207</v>
      </c>
      <c r="Y5" s="55">
        <f>原系列05!B10/1000</f>
        <v>112.6208</v>
      </c>
      <c r="Z5" s="55">
        <f>原系列05!C10/1000</f>
        <v>66.3596</v>
      </c>
      <c r="AA5" s="55">
        <f>原系列05!F10/1000</f>
        <v>6.8881999999999994</v>
      </c>
      <c r="AB5" s="55">
        <f>原系列05!G10/1000</f>
        <v>14.836499999999999</v>
      </c>
      <c r="AC5" s="55">
        <f>原系列05!H10/1000</f>
        <v>-0.54239999999999999</v>
      </c>
      <c r="AD5" s="55">
        <f>原系列05!I10/1000</f>
        <v>17.223500000000001</v>
      </c>
      <c r="AE5" s="55">
        <f>原系列05!J10/1000</f>
        <v>9.1941000000000006</v>
      </c>
      <c r="AF5" s="55">
        <f>原系列05!K10/1000</f>
        <v>3.56E-2</v>
      </c>
      <c r="AG5" s="55">
        <f>原系列05!M10/1000</f>
        <v>10.0252</v>
      </c>
      <c r="AH5" s="55">
        <f>原系列05!N10/1000</f>
        <v>10.1891</v>
      </c>
      <c r="AJ5" s="27"/>
    </row>
    <row r="6" spans="10:38">
      <c r="L6" t="s">
        <v>99</v>
      </c>
      <c r="M6" t="s">
        <v>103</v>
      </c>
      <c r="N6" t="s">
        <v>104</v>
      </c>
      <c r="O6" t="s">
        <v>105</v>
      </c>
      <c r="P6" t="s">
        <v>106</v>
      </c>
      <c r="Q6" t="s">
        <v>107</v>
      </c>
      <c r="R6" t="s">
        <v>108</v>
      </c>
      <c r="S6" t="s">
        <v>109</v>
      </c>
      <c r="T6" t="s">
        <v>110</v>
      </c>
      <c r="U6" t="s">
        <v>111</v>
      </c>
      <c r="W6">
        <v>1994</v>
      </c>
      <c r="X6" t="s">
        <v>208</v>
      </c>
      <c r="Y6" s="55">
        <f>原系列05!B11/1000</f>
        <v>117.58150000000001</v>
      </c>
      <c r="Z6" s="55">
        <f>原系列05!C11/1000</f>
        <v>67.263600000000011</v>
      </c>
      <c r="AA6" s="55">
        <f>原系列05!F11/1000</f>
        <v>6.4493</v>
      </c>
      <c r="AB6" s="55">
        <f>原系列05!G11/1000</f>
        <v>13.837999999999999</v>
      </c>
      <c r="AC6" s="55">
        <f>原系列05!H11/1000</f>
        <v>1.7665999999999999</v>
      </c>
      <c r="AD6" s="55">
        <f>原系列05!I11/1000</f>
        <v>17.460999999999999</v>
      </c>
      <c r="AE6" s="55">
        <f>原系列05!J11/1000</f>
        <v>11.7491</v>
      </c>
      <c r="AF6" s="55">
        <f>原系列05!K11/1000</f>
        <v>2.47E-2</v>
      </c>
      <c r="AG6" s="55">
        <f>原系列05!M11/1000</f>
        <v>10.388999999999999</v>
      </c>
      <c r="AH6" s="55">
        <f>原系列05!N11/1000</f>
        <v>10.367700000000001</v>
      </c>
      <c r="AJ6" s="27"/>
    </row>
    <row r="7" spans="10:38">
      <c r="J7" t="str">
        <f t="shared" ref="J7:J15" si="0">RIGHT(W7,2)</f>
        <v>95</v>
      </c>
      <c r="K7" t="str">
        <f t="shared" ref="K7:K15" si="1">X7</f>
        <v>Q1</v>
      </c>
      <c r="L7" s="46"/>
      <c r="M7" s="46"/>
      <c r="N7" s="46"/>
      <c r="O7" s="46"/>
      <c r="P7" s="47" t="s">
        <v>115</v>
      </c>
      <c r="Q7" s="46"/>
      <c r="R7" s="46"/>
      <c r="S7" s="47" t="s">
        <v>115</v>
      </c>
      <c r="T7" s="46"/>
      <c r="U7" s="46"/>
      <c r="V7" s="25"/>
      <c r="W7">
        <f t="shared" ref="W7:W15" si="2">W3+1</f>
        <v>1995</v>
      </c>
      <c r="X7" t="str">
        <f t="shared" ref="X7:X15" si="3">X3</f>
        <v>Q1</v>
      </c>
      <c r="Y7" s="55">
        <f>原系列05!B12/1000</f>
        <v>109.56489999999999</v>
      </c>
      <c r="Z7" s="55">
        <f>原系列05!C12/1000</f>
        <v>63.802699999999994</v>
      </c>
      <c r="AA7" s="55">
        <f>原系列05!F12/1000</f>
        <v>5.8478999999999992</v>
      </c>
      <c r="AB7" s="55">
        <f>原系列05!G12/1000</f>
        <v>16.029499999999999</v>
      </c>
      <c r="AC7" s="55">
        <f>原系列05!H12/1000</f>
        <v>-2.6663999999999999</v>
      </c>
      <c r="AD7" s="55">
        <f>原系列05!I12/1000</f>
        <v>18.345800000000001</v>
      </c>
      <c r="AE7" s="55">
        <f>原系列05!J12/1000</f>
        <v>9.8510000000000009</v>
      </c>
      <c r="AF7" s="55">
        <f>原系列05!K12/1000</f>
        <v>-0.16019999999999998</v>
      </c>
      <c r="AG7" s="55">
        <f>原系列05!M12/1000</f>
        <v>10.0229</v>
      </c>
      <c r="AH7" s="55">
        <f>原系列05!N12/1000</f>
        <v>10.3559</v>
      </c>
      <c r="AJ7" s="27"/>
    </row>
    <row r="8" spans="10:38">
      <c r="J8" t="str">
        <f t="shared" si="0"/>
        <v>95</v>
      </c>
      <c r="K8" t="str">
        <f t="shared" si="1"/>
        <v>Q2</v>
      </c>
      <c r="L8" s="46"/>
      <c r="M8" s="46"/>
      <c r="N8" s="46"/>
      <c r="O8" s="46"/>
      <c r="P8" s="47" t="s">
        <v>115</v>
      </c>
      <c r="Q8" s="46"/>
      <c r="R8" s="46"/>
      <c r="S8" s="47" t="s">
        <v>115</v>
      </c>
      <c r="T8" s="46"/>
      <c r="U8" s="46"/>
      <c r="V8" s="25"/>
      <c r="W8">
        <f t="shared" si="2"/>
        <v>1995</v>
      </c>
      <c r="X8" t="str">
        <f t="shared" si="3"/>
        <v>Q2</v>
      </c>
      <c r="Y8" s="55">
        <f>原系列05!B13/1000</f>
        <v>110.7162</v>
      </c>
      <c r="Z8" s="55">
        <f>原系列05!C13/1000</f>
        <v>63.921399999999998</v>
      </c>
      <c r="AA8" s="55">
        <f>原系列05!F13/1000</f>
        <v>5.6829000000000001</v>
      </c>
      <c r="AB8" s="55">
        <f>原系列05!G13/1000</f>
        <v>14.555299999999999</v>
      </c>
      <c r="AC8" s="55">
        <f>原系列05!H13/1000</f>
        <v>1.6782000000000001</v>
      </c>
      <c r="AD8" s="55">
        <f>原系列05!I13/1000</f>
        <v>18.217299999999998</v>
      </c>
      <c r="AE8" s="55">
        <f>原系列05!J13/1000</f>
        <v>7.7412999999999998</v>
      </c>
      <c r="AF8" s="55">
        <f>原系列05!K13/1000</f>
        <v>-5.67E-2</v>
      </c>
      <c r="AG8" s="55">
        <f>原系列05!M13/1000</f>
        <v>10.135200000000001</v>
      </c>
      <c r="AH8" s="55">
        <f>原系列05!N13/1000</f>
        <v>10.6319</v>
      </c>
      <c r="AJ8" s="27"/>
    </row>
    <row r="9" spans="10:38">
      <c r="J9" t="str">
        <f t="shared" si="0"/>
        <v>95</v>
      </c>
      <c r="K9" t="str">
        <f t="shared" si="1"/>
        <v>Q3</v>
      </c>
      <c r="L9" s="46"/>
      <c r="M9" s="46"/>
      <c r="N9" s="46"/>
      <c r="O9" s="46"/>
      <c r="P9" s="47" t="s">
        <v>115</v>
      </c>
      <c r="Q9" s="46"/>
      <c r="R9" s="46"/>
      <c r="S9" s="47" t="s">
        <v>115</v>
      </c>
      <c r="T9" s="46"/>
      <c r="U9" s="46"/>
      <c r="V9" s="25"/>
      <c r="W9">
        <f t="shared" si="2"/>
        <v>1995</v>
      </c>
      <c r="X9" t="str">
        <f t="shared" si="3"/>
        <v>Q3</v>
      </c>
      <c r="Y9" s="55">
        <f>原系列05!B14/1000</f>
        <v>114.37130000000001</v>
      </c>
      <c r="Z9" s="55">
        <f>原系列05!C14/1000</f>
        <v>66.9392</v>
      </c>
      <c r="AA9" s="55">
        <f>原系列05!F14/1000</f>
        <v>5.9903999999999993</v>
      </c>
      <c r="AB9" s="55">
        <f>原系列05!G14/1000</f>
        <v>15.482899999999999</v>
      </c>
      <c r="AC9" s="55">
        <f>原系列05!H14/1000</f>
        <v>0.1191</v>
      </c>
      <c r="AD9" s="55">
        <f>原系列05!I14/1000</f>
        <v>17.988499999999998</v>
      </c>
      <c r="AE9" s="55">
        <f>原系列05!J14/1000</f>
        <v>9.6649999999999991</v>
      </c>
      <c r="AF9" s="55">
        <f>原系列05!K14/1000</f>
        <v>-9.1900000000000009E-2</v>
      </c>
      <c r="AG9" s="55">
        <f>原系列05!M14/1000</f>
        <v>10.438600000000001</v>
      </c>
      <c r="AH9" s="55">
        <f>原系列05!N14/1000</f>
        <v>11.4572</v>
      </c>
      <c r="AJ9" s="27"/>
    </row>
    <row r="10" spans="10:38">
      <c r="J10" t="str">
        <f t="shared" si="0"/>
        <v>95</v>
      </c>
      <c r="K10" t="str">
        <f t="shared" si="1"/>
        <v>Q4</v>
      </c>
      <c r="L10" s="46"/>
      <c r="M10" s="46"/>
      <c r="N10" s="46"/>
      <c r="O10" s="46"/>
      <c r="P10" s="47" t="s">
        <v>115</v>
      </c>
      <c r="Q10" s="46"/>
      <c r="R10" s="46"/>
      <c r="S10" s="47" t="s">
        <v>115</v>
      </c>
      <c r="T10" s="46"/>
      <c r="U10" s="46"/>
      <c r="V10" s="25"/>
      <c r="W10">
        <f t="shared" si="2"/>
        <v>1995</v>
      </c>
      <c r="X10" t="str">
        <f t="shared" si="3"/>
        <v>Q4</v>
      </c>
      <c r="Y10" s="55">
        <f>原系列05!B15/1000</f>
        <v>120.80549999999999</v>
      </c>
      <c r="Z10" s="55">
        <f>原系列05!C15/1000</f>
        <v>69.023200000000003</v>
      </c>
      <c r="AA10" s="55">
        <f>原系列05!F15/1000</f>
        <v>6.0176000000000007</v>
      </c>
      <c r="AB10" s="55">
        <f>原系列05!G15/1000</f>
        <v>14.2364</v>
      </c>
      <c r="AC10" s="55">
        <f>原系列05!H15/1000</f>
        <v>2.5695999999999999</v>
      </c>
      <c r="AD10" s="55">
        <f>原系列05!I15/1000</f>
        <v>18.302700000000002</v>
      </c>
      <c r="AE10" s="55">
        <f>原系列05!J15/1000</f>
        <v>12.587299999999999</v>
      </c>
      <c r="AF10" s="55">
        <f>原系列05!K15/1000</f>
        <v>-8.270000000000001E-2</v>
      </c>
      <c r="AG10" s="55">
        <f>原系列05!M15/1000</f>
        <v>10.745700000000001</v>
      </c>
      <c r="AH10" s="55">
        <f>原系列05!N15/1000</f>
        <v>12.048299999999999</v>
      </c>
      <c r="AJ10" s="27"/>
    </row>
    <row r="11" spans="10:38">
      <c r="J11" t="str">
        <f t="shared" si="0"/>
        <v>96</v>
      </c>
      <c r="K11" t="str">
        <f t="shared" si="1"/>
        <v>Q1</v>
      </c>
      <c r="L11" s="46"/>
      <c r="M11" s="46"/>
      <c r="N11" s="46"/>
      <c r="O11" s="46"/>
      <c r="P11" s="47" t="s">
        <v>115</v>
      </c>
      <c r="Q11" s="46"/>
      <c r="R11" s="46"/>
      <c r="S11" s="47" t="s">
        <v>115</v>
      </c>
      <c r="T11" s="46"/>
      <c r="U11" s="46"/>
      <c r="V11" s="25"/>
      <c r="W11">
        <f t="shared" si="2"/>
        <v>1996</v>
      </c>
      <c r="X11" t="str">
        <f t="shared" si="3"/>
        <v>Q1</v>
      </c>
      <c r="Y11" s="55">
        <f>原系列05!B16/1000</f>
        <v>113.16460000000001</v>
      </c>
      <c r="Z11" s="55">
        <f>原系列05!C16/1000</f>
        <v>66.006899999999987</v>
      </c>
      <c r="AA11" s="55">
        <f>原系列05!F16/1000</f>
        <v>5.9178999999999995</v>
      </c>
      <c r="AB11" s="55">
        <f>原系列05!G16/1000</f>
        <v>16.051400000000001</v>
      </c>
      <c r="AC11" s="55">
        <f>原系列05!H16/1000</f>
        <v>-3.0450999999999997</v>
      </c>
      <c r="AD11" s="55">
        <f>原系列05!I16/1000</f>
        <v>19.1083</v>
      </c>
      <c r="AE11" s="55">
        <f>原系列05!J16/1000</f>
        <v>11.7103</v>
      </c>
      <c r="AF11" s="55">
        <f>原系列05!K16/1000</f>
        <v>0.2006</v>
      </c>
      <c r="AG11" s="55">
        <f>原系列05!M16/1000</f>
        <v>10.4878</v>
      </c>
      <c r="AH11" s="55">
        <f>原系列05!N16/1000</f>
        <v>12.178600000000001</v>
      </c>
      <c r="AJ11" s="27"/>
    </row>
    <row r="12" spans="10:38">
      <c r="J12" t="str">
        <f t="shared" si="0"/>
        <v>96</v>
      </c>
      <c r="K12" t="str">
        <f t="shared" si="1"/>
        <v>Q2</v>
      </c>
      <c r="L12" s="46"/>
      <c r="M12" s="46"/>
      <c r="N12" s="46"/>
      <c r="O12" s="46"/>
      <c r="P12" s="47" t="s">
        <v>115</v>
      </c>
      <c r="Q12" s="46"/>
      <c r="R12" s="46"/>
      <c r="S12" s="47" t="s">
        <v>115</v>
      </c>
      <c r="T12" s="46"/>
      <c r="U12" s="46"/>
      <c r="V12" s="25"/>
      <c r="W12">
        <f t="shared" si="2"/>
        <v>1996</v>
      </c>
      <c r="X12" t="str">
        <f t="shared" si="3"/>
        <v>Q2</v>
      </c>
      <c r="Y12" s="55">
        <f>原系列05!B17/1000</f>
        <v>113.2085</v>
      </c>
      <c r="Z12" s="55">
        <f>原系列05!C17/1000</f>
        <v>65.157200000000003</v>
      </c>
      <c r="AA12" s="55">
        <f>原系列05!F17/1000</f>
        <v>6.2782</v>
      </c>
      <c r="AB12" s="55">
        <f>原系列05!G17/1000</f>
        <v>14.387499999999999</v>
      </c>
      <c r="AC12" s="55">
        <f>原系列05!H17/1000</f>
        <v>2.4346999999999999</v>
      </c>
      <c r="AD12" s="55">
        <f>原系列05!I17/1000</f>
        <v>18.7852</v>
      </c>
      <c r="AE12" s="55">
        <f>原系列05!J17/1000</f>
        <v>8.6547999999999998</v>
      </c>
      <c r="AF12" s="55">
        <f>原系列05!K17/1000</f>
        <v>-8.8599999999999998E-2</v>
      </c>
      <c r="AG12" s="55">
        <f>原系列05!M17/1000</f>
        <v>10.429399999999999</v>
      </c>
      <c r="AH12" s="55">
        <f>原系列05!N17/1000</f>
        <v>12.601799999999999</v>
      </c>
      <c r="AJ12" s="27"/>
    </row>
    <row r="13" spans="10:38">
      <c r="J13" t="str">
        <f t="shared" si="0"/>
        <v>96</v>
      </c>
      <c r="K13" t="str">
        <f t="shared" si="1"/>
        <v>Q3</v>
      </c>
      <c r="L13" s="46"/>
      <c r="M13" s="46"/>
      <c r="N13" s="46"/>
      <c r="O13" s="46"/>
      <c r="P13" s="47" t="s">
        <v>115</v>
      </c>
      <c r="Q13" s="46"/>
      <c r="R13" s="46"/>
      <c r="S13" s="47" t="s">
        <v>115</v>
      </c>
      <c r="T13" s="46"/>
      <c r="U13" s="46"/>
      <c r="V13" s="25"/>
      <c r="W13">
        <f t="shared" si="2"/>
        <v>1996</v>
      </c>
      <c r="X13" t="str">
        <f t="shared" si="3"/>
        <v>Q3</v>
      </c>
      <c r="Y13" s="55">
        <f>原系列05!B18/1000</f>
        <v>116.5373</v>
      </c>
      <c r="Z13" s="55">
        <f>原系列05!C18/1000</f>
        <v>68.1417</v>
      </c>
      <c r="AA13" s="55">
        <f>原系列05!F18/1000</f>
        <v>7.0623999999999993</v>
      </c>
      <c r="AB13" s="55">
        <f>原系列05!G18/1000</f>
        <v>16.0367</v>
      </c>
      <c r="AC13" s="55">
        <f>原系列05!H18/1000</f>
        <v>-8.4900000000000003E-2</v>
      </c>
      <c r="AD13" s="55">
        <f>原系列05!I18/1000</f>
        <v>18.305599999999998</v>
      </c>
      <c r="AE13" s="55">
        <f>原系列05!J18/1000</f>
        <v>9.5580999999999996</v>
      </c>
      <c r="AF13" s="55">
        <f>原系列05!K18/1000</f>
        <v>-5.3700000000000005E-2</v>
      </c>
      <c r="AG13" s="55">
        <f>原系列05!M18/1000</f>
        <v>11.001799999999999</v>
      </c>
      <c r="AH13" s="55">
        <f>原系列05!N18/1000</f>
        <v>12.8933</v>
      </c>
      <c r="AJ13" s="27"/>
    </row>
    <row r="14" spans="10:38">
      <c r="J14" t="str">
        <f t="shared" si="0"/>
        <v>96</v>
      </c>
      <c r="K14" t="str">
        <f t="shared" si="1"/>
        <v>Q4</v>
      </c>
      <c r="L14" s="46"/>
      <c r="M14" s="46"/>
      <c r="N14" s="46"/>
      <c r="O14" s="46"/>
      <c r="P14" s="47" t="s">
        <v>115</v>
      </c>
      <c r="Q14" s="46"/>
      <c r="R14" s="46"/>
      <c r="S14" s="47" t="s">
        <v>115</v>
      </c>
      <c r="T14" s="46"/>
      <c r="U14" s="46"/>
      <c r="V14" s="25"/>
      <c r="W14">
        <f t="shared" si="2"/>
        <v>1996</v>
      </c>
      <c r="X14" t="str">
        <f t="shared" si="3"/>
        <v>Q4</v>
      </c>
      <c r="Y14" s="55">
        <f>原系列05!B19/1000</f>
        <v>124.4353</v>
      </c>
      <c r="Z14" s="55">
        <f>原系列05!C19/1000</f>
        <v>70.43010000000001</v>
      </c>
      <c r="AA14" s="55">
        <f>原系列05!F19/1000</f>
        <v>7.0374999999999996</v>
      </c>
      <c r="AB14" s="55">
        <f>原系列05!G19/1000</f>
        <v>14.864799999999999</v>
      </c>
      <c r="AC14" s="55">
        <f>原系列05!H19/1000</f>
        <v>2.9908999999999999</v>
      </c>
      <c r="AD14" s="55">
        <f>原系列05!I19/1000</f>
        <v>18.845400000000001</v>
      </c>
      <c r="AE14" s="55">
        <f>原系列05!J19/1000</f>
        <v>12.070200000000002</v>
      </c>
      <c r="AF14" s="55">
        <f>原系列05!K19/1000</f>
        <v>-6.9199999999999998E-2</v>
      </c>
      <c r="AG14" s="55">
        <f>原系列05!M19/1000</f>
        <v>11.8538</v>
      </c>
      <c r="AH14" s="55">
        <f>原系列05!N19/1000</f>
        <v>13.186399999999999</v>
      </c>
      <c r="AJ14" s="27"/>
    </row>
    <row r="15" spans="10:38">
      <c r="J15" t="str">
        <f t="shared" si="0"/>
        <v>97</v>
      </c>
      <c r="K15" t="str">
        <f t="shared" si="1"/>
        <v>Q1</v>
      </c>
      <c r="L15" s="46"/>
      <c r="M15" s="46"/>
      <c r="N15" s="46"/>
      <c r="O15" s="46"/>
      <c r="P15" s="47" t="s">
        <v>115</v>
      </c>
      <c r="Q15" s="46"/>
      <c r="R15" s="46"/>
      <c r="S15" s="47" t="s">
        <v>115</v>
      </c>
      <c r="T15" s="46"/>
      <c r="U15" s="46"/>
      <c r="V15" s="25"/>
      <c r="W15">
        <f t="shared" si="2"/>
        <v>1997</v>
      </c>
      <c r="X15" t="str">
        <f t="shared" si="3"/>
        <v>Q1</v>
      </c>
      <c r="Y15" s="55">
        <f>原系列05!B20/1000</f>
        <v>117.13030000000001</v>
      </c>
      <c r="Z15" s="55">
        <f>原系列05!C20/1000</f>
        <v>68.649500000000003</v>
      </c>
      <c r="AA15" s="55">
        <f>原系列05!F20/1000</f>
        <v>6.3678999999999997</v>
      </c>
      <c r="AB15" s="55">
        <f>原系列05!G20/1000</f>
        <v>18.0869</v>
      </c>
      <c r="AC15" s="55">
        <f>原系列05!H20/1000</f>
        <v>-3.5296999999999996</v>
      </c>
      <c r="AD15" s="55">
        <f>原系列05!I20/1000</f>
        <v>19.288</v>
      </c>
      <c r="AE15" s="55">
        <f>原系列05!J20/1000</f>
        <v>10.458</v>
      </c>
      <c r="AF15" s="55">
        <f>原系列05!K20/1000</f>
        <v>6.8000000000000005E-2</v>
      </c>
      <c r="AG15" s="55">
        <f>原系列05!M20/1000</f>
        <v>11.6196</v>
      </c>
      <c r="AH15" s="55">
        <f>原系列05!N20/1000</f>
        <v>13.0015</v>
      </c>
      <c r="AJ15" s="27"/>
    </row>
    <row r="16" spans="10:38">
      <c r="J16" t="str">
        <f t="shared" ref="J16:J54" si="4">RIGHT(W16,2)</f>
        <v>97</v>
      </c>
      <c r="K16" t="str">
        <f t="shared" ref="K16:K54" si="5">X16</f>
        <v>Q2</v>
      </c>
      <c r="L16" s="46"/>
      <c r="M16" s="46"/>
      <c r="N16" s="46"/>
      <c r="O16" s="46"/>
      <c r="P16" s="47" t="s">
        <v>115</v>
      </c>
      <c r="Q16" s="46"/>
      <c r="R16" s="46"/>
      <c r="S16" s="47" t="s">
        <v>115</v>
      </c>
      <c r="T16" s="46"/>
      <c r="U16" s="46"/>
      <c r="V16" s="25"/>
      <c r="W16">
        <f t="shared" ref="W16:W79" si="6">W12+1</f>
        <v>1997</v>
      </c>
      <c r="X16" t="str">
        <f t="shared" ref="X16:X79" si="7">X12</f>
        <v>Q2</v>
      </c>
      <c r="Y16" s="55">
        <f>原系列05!B21/1000</f>
        <v>114.90519999999999</v>
      </c>
      <c r="Z16" s="55">
        <f>原系列05!C21/1000</f>
        <v>65.158599999999993</v>
      </c>
      <c r="AA16" s="55">
        <f>原系列05!F21/1000</f>
        <v>5.7211999999999996</v>
      </c>
      <c r="AB16" s="55">
        <f>原系列05!G21/1000</f>
        <v>15.559200000000001</v>
      </c>
      <c r="AC16" s="55">
        <f>原系列05!H21/1000</f>
        <v>2.3863000000000003</v>
      </c>
      <c r="AD16" s="55">
        <f>原系列05!I21/1000</f>
        <v>19.0535</v>
      </c>
      <c r="AE16" s="55">
        <f>原系列05!J21/1000</f>
        <v>7.8703000000000003</v>
      </c>
      <c r="AF16" s="55">
        <f>原系列05!K21/1000</f>
        <v>-9.7500000000000003E-2</v>
      </c>
      <c r="AG16" s="55">
        <f>原系列05!M21/1000</f>
        <v>12.038399999999999</v>
      </c>
      <c r="AH16" s="55">
        <f>原系列05!N21/1000</f>
        <v>12.761299999999999</v>
      </c>
      <c r="AJ16" s="29" t="s">
        <v>118</v>
      </c>
      <c r="AK16" s="30"/>
      <c r="AL16" s="30"/>
    </row>
    <row r="17" spans="10:38">
      <c r="J17" t="str">
        <f t="shared" si="4"/>
        <v>97</v>
      </c>
      <c r="K17" t="str">
        <f t="shared" si="5"/>
        <v>Q3</v>
      </c>
      <c r="L17" s="46"/>
      <c r="M17" s="46"/>
      <c r="N17" s="46"/>
      <c r="O17" s="46"/>
      <c r="P17" s="47" t="s">
        <v>115</v>
      </c>
      <c r="Q17" s="46"/>
      <c r="R17" s="46"/>
      <c r="S17" s="47" t="s">
        <v>115</v>
      </c>
      <c r="T17" s="46"/>
      <c r="U17" s="46"/>
      <c r="V17" s="25"/>
      <c r="W17">
        <f t="shared" si="6"/>
        <v>1997</v>
      </c>
      <c r="X17" t="str">
        <f t="shared" si="7"/>
        <v>Q3</v>
      </c>
      <c r="Y17" s="55">
        <f>原系列05!B22/1000</f>
        <v>118.52930000000001</v>
      </c>
      <c r="Z17" s="55">
        <f>原系列05!C22/1000</f>
        <v>68.447500000000005</v>
      </c>
      <c r="AA17" s="55">
        <f>原系列05!F22/1000</f>
        <v>5.7233000000000001</v>
      </c>
      <c r="AB17" s="55">
        <f>原系列05!G22/1000</f>
        <v>17.185400000000001</v>
      </c>
      <c r="AC17" s="55">
        <f>原系列05!H22/1000</f>
        <v>0.51729999999999998</v>
      </c>
      <c r="AD17" s="55">
        <f>原系列05!I22/1000</f>
        <v>18.4754</v>
      </c>
      <c r="AE17" s="55">
        <f>原系列05!J22/1000</f>
        <v>9.2553000000000001</v>
      </c>
      <c r="AF17" s="55">
        <f>原系列05!K22/1000</f>
        <v>-4.82E-2</v>
      </c>
      <c r="AG17" s="55">
        <f>原系列05!M22/1000</f>
        <v>12.171100000000001</v>
      </c>
      <c r="AH17" s="55">
        <f>原系列05!N22/1000</f>
        <v>12.9282</v>
      </c>
      <c r="AJ17" s="31"/>
      <c r="AK17" s="32">
        <v>0.25</v>
      </c>
      <c r="AL17" s="32">
        <v>-0.3</v>
      </c>
    </row>
    <row r="18" spans="10:38">
      <c r="J18" t="str">
        <f t="shared" si="4"/>
        <v>97</v>
      </c>
      <c r="K18" t="str">
        <f t="shared" si="5"/>
        <v>Q4</v>
      </c>
      <c r="L18" s="46"/>
      <c r="M18" s="46"/>
      <c r="N18" s="46"/>
      <c r="O18" s="46"/>
      <c r="P18" s="47" t="s">
        <v>115</v>
      </c>
      <c r="Q18" s="46"/>
      <c r="R18" s="46"/>
      <c r="S18" s="47" t="s">
        <v>115</v>
      </c>
      <c r="T18" s="46"/>
      <c r="U18" s="46"/>
      <c r="V18" s="25"/>
      <c r="W18">
        <f t="shared" si="6"/>
        <v>1997</v>
      </c>
      <c r="X18" t="str">
        <f t="shared" si="7"/>
        <v>Q4</v>
      </c>
      <c r="Y18" s="55">
        <f>原系列05!B23/1000</f>
        <v>124.2379</v>
      </c>
      <c r="Z18" s="55">
        <f>原系列05!C23/1000</f>
        <v>69.859800000000007</v>
      </c>
      <c r="AA18" s="55">
        <f>原系列05!F23/1000</f>
        <v>5.2823000000000002</v>
      </c>
      <c r="AB18" s="55">
        <f>原系列05!G23/1000</f>
        <v>15.947100000000001</v>
      </c>
      <c r="AC18" s="55">
        <f>原系列05!H23/1000</f>
        <v>3.2441</v>
      </c>
      <c r="AD18" s="55">
        <f>原系列05!I23/1000</f>
        <v>18.8019</v>
      </c>
      <c r="AE18" s="55">
        <f>原系列05!J23/1000</f>
        <v>11.291600000000001</v>
      </c>
      <c r="AF18" s="55">
        <f>原系列05!K23/1000</f>
        <v>-1.9E-2</v>
      </c>
      <c r="AG18" s="55">
        <f>原系列05!M23/1000</f>
        <v>12.7943</v>
      </c>
      <c r="AH18" s="55">
        <f>原系列05!N23/1000</f>
        <v>12.798299999999999</v>
      </c>
      <c r="AJ18" s="31"/>
      <c r="AK18" s="32">
        <v>0.25</v>
      </c>
      <c r="AL18" s="32">
        <v>-0.3</v>
      </c>
    </row>
    <row r="19" spans="10:38">
      <c r="J19" t="str">
        <f t="shared" si="4"/>
        <v>98</v>
      </c>
      <c r="K19" t="str">
        <f t="shared" si="5"/>
        <v>Q1</v>
      </c>
      <c r="L19" s="46"/>
      <c r="M19" s="46"/>
      <c r="N19" s="46"/>
      <c r="O19" s="46"/>
      <c r="P19" s="47" t="s">
        <v>115</v>
      </c>
      <c r="Q19" s="46"/>
      <c r="R19" s="46"/>
      <c r="S19" s="47" t="s">
        <v>115</v>
      </c>
      <c r="T19" s="46"/>
      <c r="U19" s="46"/>
      <c r="V19" s="25"/>
      <c r="W19">
        <f t="shared" si="6"/>
        <v>1998</v>
      </c>
      <c r="X19" t="str">
        <f t="shared" si="7"/>
        <v>Q1</v>
      </c>
      <c r="Y19" s="55">
        <f>原系列05!B24/1000</f>
        <v>114.3331</v>
      </c>
      <c r="Z19" s="55">
        <f>原系列05!C24/1000</f>
        <v>66.160600000000002</v>
      </c>
      <c r="AA19" s="55">
        <f>原系列05!F24/1000</f>
        <v>4.9660000000000002</v>
      </c>
      <c r="AB19" s="55">
        <f>原系列05!G24/1000</f>
        <v>18.1815</v>
      </c>
      <c r="AC19" s="55">
        <f>原系列05!H24/1000</f>
        <v>-2.8020999999999998</v>
      </c>
      <c r="AD19" s="55">
        <f>原系列05!I24/1000</f>
        <v>19.346799999999998</v>
      </c>
      <c r="AE19" s="55">
        <f>原系列05!J24/1000</f>
        <v>9.4337</v>
      </c>
      <c r="AF19" s="55">
        <f>原系列05!K24/1000</f>
        <v>0.10249999999999999</v>
      </c>
      <c r="AG19" s="55">
        <f>原系列05!M24/1000</f>
        <v>11.827</v>
      </c>
      <c r="AH19" s="55">
        <f>原系列05!N24/1000</f>
        <v>12.4003</v>
      </c>
      <c r="AJ19" s="31"/>
      <c r="AK19" s="32">
        <v>0.25</v>
      </c>
      <c r="AL19" s="32">
        <v>-0.3</v>
      </c>
    </row>
    <row r="20" spans="10:38">
      <c r="J20" t="str">
        <f t="shared" si="4"/>
        <v>98</v>
      </c>
      <c r="K20" t="str">
        <f t="shared" si="5"/>
        <v>Q2</v>
      </c>
      <c r="L20" s="46"/>
      <c r="M20" s="46"/>
      <c r="N20" s="46"/>
      <c r="O20" s="46"/>
      <c r="P20" s="47" t="s">
        <v>115</v>
      </c>
      <c r="Q20" s="46"/>
      <c r="R20" s="46"/>
      <c r="S20" s="47" t="s">
        <v>115</v>
      </c>
      <c r="T20" s="46"/>
      <c r="U20" s="46"/>
      <c r="V20" s="25"/>
      <c r="W20">
        <f t="shared" si="6"/>
        <v>1998</v>
      </c>
      <c r="X20" t="str">
        <f t="shared" si="7"/>
        <v>Q2</v>
      </c>
      <c r="Y20" s="55">
        <f>原系列05!B25/1000</f>
        <v>112.8013</v>
      </c>
      <c r="Z20" s="55">
        <f>原系列05!C25/1000</f>
        <v>65.184100000000001</v>
      </c>
      <c r="AA20" s="55">
        <f>原系列05!F25/1000</f>
        <v>4.9302000000000001</v>
      </c>
      <c r="AB20" s="55">
        <f>原系列05!G25/1000</f>
        <v>14.8597</v>
      </c>
      <c r="AC20" s="55">
        <f>原系列05!H25/1000</f>
        <v>2.1566000000000001</v>
      </c>
      <c r="AD20" s="55">
        <f>原系列05!I25/1000</f>
        <v>19.241400000000002</v>
      </c>
      <c r="AE20" s="55">
        <f>原系列05!J25/1000</f>
        <v>6.9204999999999997</v>
      </c>
      <c r="AF20" s="55">
        <f>原系列05!K25/1000</f>
        <v>-2.0199999999999999E-2</v>
      </c>
      <c r="AG20" s="55">
        <f>原系列05!M25/1000</f>
        <v>11.583299999999999</v>
      </c>
      <c r="AH20" s="55">
        <f>原系列05!N25/1000</f>
        <v>11.7874</v>
      </c>
      <c r="AJ20" s="31"/>
      <c r="AK20" s="32">
        <v>0.25</v>
      </c>
      <c r="AL20" s="32">
        <v>-0.3</v>
      </c>
    </row>
    <row r="21" spans="10:38">
      <c r="J21" t="str">
        <f t="shared" si="4"/>
        <v>98</v>
      </c>
      <c r="K21" t="str">
        <f t="shared" si="5"/>
        <v>Q3</v>
      </c>
      <c r="L21" s="46"/>
      <c r="M21" s="46"/>
      <c r="N21" s="46"/>
      <c r="O21" s="46"/>
      <c r="P21" s="47" t="s">
        <v>115</v>
      </c>
      <c r="Q21" s="46"/>
      <c r="R21" s="46"/>
      <c r="S21" s="47" t="s">
        <v>115</v>
      </c>
      <c r="T21" s="46"/>
      <c r="U21" s="46"/>
      <c r="V21" s="25"/>
      <c r="W21">
        <f t="shared" si="6"/>
        <v>1998</v>
      </c>
      <c r="X21" t="str">
        <f t="shared" si="7"/>
        <v>Q3</v>
      </c>
      <c r="Y21" s="55">
        <f>原系列05!B26/1000</f>
        <v>115.816</v>
      </c>
      <c r="Z21" s="55">
        <f>原系列05!C26/1000</f>
        <v>68.494900000000001</v>
      </c>
      <c r="AA21" s="55">
        <f>原系列05!F26/1000</f>
        <v>5.1566000000000001</v>
      </c>
      <c r="AB21" s="55">
        <f>原系列05!G26/1000</f>
        <v>16.084099999999999</v>
      </c>
      <c r="AC21" s="55">
        <f>原系列05!H26/1000</f>
        <v>-0.48499999999999999</v>
      </c>
      <c r="AD21" s="55">
        <f>原系列05!I26/1000</f>
        <v>18.784700000000001</v>
      </c>
      <c r="AE21" s="55">
        <f>原系列05!J26/1000</f>
        <v>8.4682999999999993</v>
      </c>
      <c r="AF21" s="55">
        <f>原系列05!K26/1000</f>
        <v>-8.8999999999999996E-2</v>
      </c>
      <c r="AG21" s="55">
        <f>原系列05!M26/1000</f>
        <v>11.9123</v>
      </c>
      <c r="AH21" s="55">
        <f>原系列05!N26/1000</f>
        <v>12.0093</v>
      </c>
      <c r="AJ21" s="31"/>
      <c r="AK21" s="32">
        <v>0.25</v>
      </c>
      <c r="AL21" s="32">
        <v>-0.3</v>
      </c>
    </row>
    <row r="22" spans="10:38">
      <c r="J22" t="str">
        <f t="shared" si="4"/>
        <v>98</v>
      </c>
      <c r="K22" t="str">
        <f t="shared" si="5"/>
        <v>Q4</v>
      </c>
      <c r="L22" s="46"/>
      <c r="M22" s="46"/>
      <c r="N22" s="46"/>
      <c r="O22" s="46"/>
      <c r="P22" s="47" t="s">
        <v>115</v>
      </c>
      <c r="Q22" s="46"/>
      <c r="R22" s="46"/>
      <c r="S22" s="47" t="s">
        <v>115</v>
      </c>
      <c r="T22" s="46"/>
      <c r="U22" s="46"/>
      <c r="V22" s="25"/>
      <c r="W22">
        <f t="shared" si="6"/>
        <v>1998</v>
      </c>
      <c r="X22" t="str">
        <f t="shared" si="7"/>
        <v>Q4</v>
      </c>
      <c r="Y22" s="55">
        <f>原系列05!B27/1000</f>
        <v>122.3413</v>
      </c>
      <c r="Z22" s="55">
        <f>原系列05!C27/1000</f>
        <v>70.221299999999999</v>
      </c>
      <c r="AA22" s="55">
        <f>原系列05!F27/1000</f>
        <v>4.7972000000000001</v>
      </c>
      <c r="AB22" s="55">
        <f>原系列05!G27/1000</f>
        <v>13.811200000000001</v>
      </c>
      <c r="AC22" s="55">
        <f>原系列05!H27/1000</f>
        <v>2.7536</v>
      </c>
      <c r="AD22" s="55">
        <f>原系列05!I27/1000</f>
        <v>19.182700000000001</v>
      </c>
      <c r="AE22" s="55">
        <f>原系列05!J27/1000</f>
        <v>12.1648</v>
      </c>
      <c r="AF22" s="55">
        <f>原系列05!K27/1000</f>
        <v>-0.12790000000000001</v>
      </c>
      <c r="AG22" s="55">
        <f>原系列05!M27/1000</f>
        <v>11.9771</v>
      </c>
      <c r="AH22" s="55">
        <f>原系列05!N27/1000</f>
        <v>11.8522</v>
      </c>
      <c r="AJ22" s="31"/>
      <c r="AK22" s="32">
        <v>0.25</v>
      </c>
      <c r="AL22" s="32">
        <v>-0.3</v>
      </c>
    </row>
    <row r="23" spans="10:38">
      <c r="J23" t="str">
        <f t="shared" si="4"/>
        <v>99</v>
      </c>
      <c r="K23" t="str">
        <f t="shared" si="5"/>
        <v>Q1</v>
      </c>
      <c r="L23" s="46"/>
      <c r="M23" s="46"/>
      <c r="N23" s="46"/>
      <c r="O23" s="46"/>
      <c r="P23" s="47" t="s">
        <v>115</v>
      </c>
      <c r="Q23" s="46"/>
      <c r="R23" s="46"/>
      <c r="S23" s="47" t="s">
        <v>115</v>
      </c>
      <c r="T23" s="46"/>
      <c r="U23" s="46"/>
      <c r="V23" s="25"/>
      <c r="W23">
        <f t="shared" si="6"/>
        <v>1999</v>
      </c>
      <c r="X23" t="str">
        <f t="shared" si="7"/>
        <v>Q1</v>
      </c>
      <c r="Y23" s="55">
        <f>原系列05!B28/1000</f>
        <v>114.01180000000001</v>
      </c>
      <c r="Z23" s="55">
        <f>原系列05!C28/1000</f>
        <v>67.089699999999993</v>
      </c>
      <c r="AA23" s="55">
        <f>原系列05!F28/1000</f>
        <v>4.5171999999999999</v>
      </c>
      <c r="AB23" s="55">
        <f>原系列05!G28/1000</f>
        <v>16.923599999999997</v>
      </c>
      <c r="AC23" s="55">
        <f>原系列05!H28/1000</f>
        <v>-4.4969999999999999</v>
      </c>
      <c r="AD23" s="55">
        <f>原系列05!I28/1000</f>
        <v>19.996599999999997</v>
      </c>
      <c r="AE23" s="55">
        <f>原系列05!J28/1000</f>
        <v>11.035200000000001</v>
      </c>
      <c r="AF23" s="55">
        <f>原系列05!K28/1000</f>
        <v>2.3699999999999999E-2</v>
      </c>
      <c r="AG23" s="55">
        <f>原系列05!M28/1000</f>
        <v>11.4275</v>
      </c>
      <c r="AH23" s="55">
        <f>原系列05!N28/1000</f>
        <v>11.8392</v>
      </c>
      <c r="AJ23" s="31" t="s">
        <v>119</v>
      </c>
      <c r="AK23" s="32">
        <v>0.25</v>
      </c>
      <c r="AL23" s="32">
        <v>-0.3</v>
      </c>
    </row>
    <row r="24" spans="10:38">
      <c r="J24" t="str">
        <f t="shared" si="4"/>
        <v>99</v>
      </c>
      <c r="K24" t="str">
        <f t="shared" si="5"/>
        <v>Q2</v>
      </c>
      <c r="L24" s="46"/>
      <c r="M24" s="46"/>
      <c r="N24" s="46"/>
      <c r="O24" s="46"/>
      <c r="P24" s="47" t="s">
        <v>115</v>
      </c>
      <c r="Q24" s="46"/>
      <c r="R24" s="46"/>
      <c r="S24" s="47" t="s">
        <v>115</v>
      </c>
      <c r="T24" s="46"/>
      <c r="U24" s="46"/>
      <c r="V24" s="25"/>
      <c r="W24">
        <f t="shared" si="6"/>
        <v>1999</v>
      </c>
      <c r="X24" t="str">
        <f t="shared" si="7"/>
        <v>Q2</v>
      </c>
      <c r="Y24" s="55">
        <f>原系列05!B29/1000</f>
        <v>112.9662</v>
      </c>
      <c r="Z24" s="55">
        <f>原系列05!C29/1000</f>
        <v>66.39439999999999</v>
      </c>
      <c r="AA24" s="55">
        <f>原系列05!F29/1000</f>
        <v>4.9565000000000001</v>
      </c>
      <c r="AB24" s="55">
        <f>原系列05!G29/1000</f>
        <v>13.751700000000001</v>
      </c>
      <c r="AC24" s="55">
        <f>原系列05!H29/1000</f>
        <v>1.089</v>
      </c>
      <c r="AD24" s="55">
        <f>原系列05!I29/1000</f>
        <v>19.910799999999998</v>
      </c>
      <c r="AE24" s="55">
        <f>原系列05!J29/1000</f>
        <v>7.9153000000000002</v>
      </c>
      <c r="AF24" s="55">
        <f>原系列05!K29/1000</f>
        <v>-6.0299999999999999E-2</v>
      </c>
      <c r="AG24" s="55">
        <f>原系列05!M29/1000</f>
        <v>11.5244</v>
      </c>
      <c r="AH24" s="55">
        <f>原系列05!N29/1000</f>
        <v>12.053700000000001</v>
      </c>
      <c r="AJ24" s="27"/>
    </row>
    <row r="25" spans="10:38">
      <c r="J25" t="str">
        <f t="shared" si="4"/>
        <v>99</v>
      </c>
      <c r="K25" t="str">
        <f t="shared" si="5"/>
        <v>Q3</v>
      </c>
      <c r="L25" s="46"/>
      <c r="M25" s="46"/>
      <c r="N25" s="46"/>
      <c r="O25" s="46"/>
      <c r="P25" s="47" t="s">
        <v>115</v>
      </c>
      <c r="Q25" s="46"/>
      <c r="R25" s="46"/>
      <c r="S25" s="47" t="s">
        <v>115</v>
      </c>
      <c r="T25" s="46"/>
      <c r="U25" s="46"/>
      <c r="V25" s="25"/>
      <c r="W25">
        <f t="shared" si="6"/>
        <v>1999</v>
      </c>
      <c r="X25" t="str">
        <f t="shared" si="7"/>
        <v>Q3</v>
      </c>
      <c r="Y25" s="55">
        <f>原系列05!B30/1000</f>
        <v>115.6563</v>
      </c>
      <c r="Z25" s="55">
        <f>原系列05!C30/1000</f>
        <v>69.06989999999999</v>
      </c>
      <c r="AA25" s="55">
        <f>原系列05!F30/1000</f>
        <v>5.4208999999999996</v>
      </c>
      <c r="AB25" s="55">
        <f>原系列05!G30/1000</f>
        <v>15.7576</v>
      </c>
      <c r="AC25" s="55">
        <f>原系列05!H30/1000</f>
        <v>-1.6253</v>
      </c>
      <c r="AD25" s="55">
        <f>原系列05!I30/1000</f>
        <v>19.5655</v>
      </c>
      <c r="AE25" s="55">
        <f>原系列05!J30/1000</f>
        <v>8.2777000000000012</v>
      </c>
      <c r="AF25" s="55">
        <f>原系列05!K30/1000</f>
        <v>-5.3399999999999996E-2</v>
      </c>
      <c r="AG25" s="55">
        <f>原系列05!M30/1000</f>
        <v>12.3431</v>
      </c>
      <c r="AH25" s="55">
        <f>原系列05!N30/1000</f>
        <v>12.626799999999999</v>
      </c>
      <c r="AJ25" s="27"/>
    </row>
    <row r="26" spans="10:38">
      <c r="J26" t="str">
        <f t="shared" si="4"/>
        <v>99</v>
      </c>
      <c r="K26" t="str">
        <f t="shared" si="5"/>
        <v>Q4</v>
      </c>
      <c r="L26" s="46"/>
      <c r="M26" s="46"/>
      <c r="N26" s="46"/>
      <c r="O26" s="46"/>
      <c r="P26" s="47" t="s">
        <v>115</v>
      </c>
      <c r="Q26" s="46"/>
      <c r="R26" s="46"/>
      <c r="S26" s="47" t="s">
        <v>115</v>
      </c>
      <c r="T26" s="46"/>
      <c r="U26" s="46"/>
      <c r="V26" s="25"/>
      <c r="W26">
        <f t="shared" si="6"/>
        <v>1999</v>
      </c>
      <c r="X26" t="str">
        <f t="shared" si="7"/>
        <v>Q4</v>
      </c>
      <c r="Y26" s="55">
        <f>原系列05!B31/1000</f>
        <v>121.73</v>
      </c>
      <c r="Z26" s="55">
        <f>原系列05!C31/1000</f>
        <v>70.701599999999999</v>
      </c>
      <c r="AA26" s="55">
        <f>原系列05!F31/1000</f>
        <v>4.9638</v>
      </c>
      <c r="AB26" s="55">
        <f>原系列05!G31/1000</f>
        <v>14.319000000000001</v>
      </c>
      <c r="AC26" s="55">
        <f>原系列05!H31/1000</f>
        <v>1.3835999999999999</v>
      </c>
      <c r="AD26" s="55">
        <f>原系列05!I31/1000</f>
        <v>19.887400000000003</v>
      </c>
      <c r="AE26" s="55">
        <f>原系列05!J31/1000</f>
        <v>11.3436</v>
      </c>
      <c r="AF26" s="55">
        <f>原系列05!K31/1000</f>
        <v>-0.1046</v>
      </c>
      <c r="AG26" s="55">
        <f>原系列05!M31/1000</f>
        <v>12.8567</v>
      </c>
      <c r="AH26" s="55">
        <f>原系列05!N31/1000</f>
        <v>13.1183</v>
      </c>
      <c r="AJ26" s="27"/>
    </row>
    <row r="27" spans="10:38">
      <c r="J27" t="str">
        <f t="shared" si="4"/>
        <v>00</v>
      </c>
      <c r="K27" t="str">
        <f t="shared" si="5"/>
        <v>Q1</v>
      </c>
      <c r="L27" s="46"/>
      <c r="M27" s="46"/>
      <c r="N27" s="46"/>
      <c r="O27" s="46"/>
      <c r="P27" s="47" t="s">
        <v>115</v>
      </c>
      <c r="Q27" s="46"/>
      <c r="R27" s="46"/>
      <c r="S27" s="47" t="s">
        <v>115</v>
      </c>
      <c r="T27" s="46"/>
      <c r="U27" s="46"/>
      <c r="V27" s="25"/>
      <c r="W27">
        <f t="shared" si="6"/>
        <v>2000</v>
      </c>
      <c r="X27" t="str">
        <f t="shared" si="7"/>
        <v>Q1</v>
      </c>
      <c r="Y27" s="55">
        <f>原系列05!B32/1000</f>
        <v>117.12869999999999</v>
      </c>
      <c r="Z27" s="55">
        <f>原系列05!C32/1000</f>
        <v>68.053100000000001</v>
      </c>
      <c r="AA27" s="55">
        <f>原系列05!F32/1000</f>
        <v>4.7486999999999995</v>
      </c>
      <c r="AB27" s="55">
        <f>原系列05!G32/1000</f>
        <v>18.168800000000001</v>
      </c>
      <c r="AC27" s="55">
        <f>原系列05!H32/1000</f>
        <v>-4.1025</v>
      </c>
      <c r="AD27" s="55">
        <f>原系列05!I32/1000</f>
        <v>20.7559</v>
      </c>
      <c r="AE27" s="55">
        <f>原系列05!J32/1000</f>
        <v>9.8070000000000004</v>
      </c>
      <c r="AF27" s="55">
        <f>原系列05!K32/1000</f>
        <v>0.1232</v>
      </c>
      <c r="AG27" s="55">
        <f>原系列05!M32/1000</f>
        <v>12.920299999999999</v>
      </c>
      <c r="AH27" s="55">
        <f>原系列05!N32/1000</f>
        <v>12.875999999999999</v>
      </c>
      <c r="AJ27" s="27"/>
    </row>
    <row r="28" spans="10:38">
      <c r="J28" t="str">
        <f t="shared" si="4"/>
        <v>00</v>
      </c>
      <c r="K28" t="str">
        <f t="shared" si="5"/>
        <v>Q2</v>
      </c>
      <c r="L28" s="46"/>
      <c r="M28" s="46"/>
      <c r="N28" s="46"/>
      <c r="O28" s="46"/>
      <c r="P28" s="47" t="s">
        <v>115</v>
      </c>
      <c r="Q28" s="46"/>
      <c r="R28" s="46"/>
      <c r="S28" s="47" t="s">
        <v>115</v>
      </c>
      <c r="T28" s="46"/>
      <c r="U28" s="46"/>
      <c r="V28" s="25"/>
      <c r="W28">
        <f t="shared" si="6"/>
        <v>2000</v>
      </c>
      <c r="X28" t="str">
        <f t="shared" si="7"/>
        <v>Q2</v>
      </c>
      <c r="Y28" s="55">
        <f>原系列05!B33/1000</f>
        <v>115.6793</v>
      </c>
      <c r="Z28" s="55">
        <f>原系列05!C33/1000</f>
        <v>66.604100000000003</v>
      </c>
      <c r="AA28" s="55">
        <f>原系列05!F33/1000</f>
        <v>4.9511000000000003</v>
      </c>
      <c r="AB28" s="55">
        <f>原系列05!G33/1000</f>
        <v>14.234999999999999</v>
      </c>
      <c r="AC28" s="55">
        <f>原系列05!H33/1000</f>
        <v>2.2734999999999999</v>
      </c>
      <c r="AD28" s="55">
        <f>原系列05!I33/1000</f>
        <v>20.805099999999999</v>
      </c>
      <c r="AE28" s="55">
        <f>原系列05!J33/1000</f>
        <v>7.109</v>
      </c>
      <c r="AF28" s="55">
        <f>原系列05!K33/1000</f>
        <v>-2.93E-2</v>
      </c>
      <c r="AG28" s="55">
        <f>原系列05!M33/1000</f>
        <v>13.316700000000001</v>
      </c>
      <c r="AH28" s="55">
        <f>原系列05!N33/1000</f>
        <v>13.3941</v>
      </c>
      <c r="AJ28" s="27"/>
    </row>
    <row r="29" spans="10:38">
      <c r="J29" t="str">
        <f t="shared" si="4"/>
        <v>00</v>
      </c>
      <c r="K29" t="str">
        <f t="shared" si="5"/>
        <v>Q3</v>
      </c>
      <c r="L29" s="46"/>
      <c r="M29" s="46"/>
      <c r="N29" s="46"/>
      <c r="O29" s="46"/>
      <c r="P29" s="47" t="s">
        <v>115</v>
      </c>
      <c r="Q29" s="46"/>
      <c r="R29" s="46"/>
      <c r="S29" s="47" t="s">
        <v>115</v>
      </c>
      <c r="T29" s="46"/>
      <c r="U29" s="46"/>
      <c r="V29" s="25"/>
      <c r="W29">
        <f t="shared" si="6"/>
        <v>2000</v>
      </c>
      <c r="X29" t="str">
        <f t="shared" si="7"/>
        <v>Q3</v>
      </c>
      <c r="Y29" s="55">
        <f>原系列05!B34/1000</f>
        <v>118.172</v>
      </c>
      <c r="Z29" s="55">
        <f>原系列05!C34/1000</f>
        <v>68.884600000000006</v>
      </c>
      <c r="AA29" s="55">
        <f>原系列05!F34/1000</f>
        <v>5.1917999999999997</v>
      </c>
      <c r="AB29" s="55">
        <f>原系列05!G34/1000</f>
        <v>16.583200000000001</v>
      </c>
      <c r="AC29" s="55">
        <f>原系列05!H34/1000</f>
        <v>-0.83020000000000005</v>
      </c>
      <c r="AD29" s="55">
        <f>原系列05!I34/1000</f>
        <v>20.4937</v>
      </c>
      <c r="AE29" s="55">
        <f>原系列05!J34/1000</f>
        <v>8.0839999999999996</v>
      </c>
      <c r="AF29" s="55">
        <f>原系列05!K34/1000</f>
        <v>-4.7700000000000006E-2</v>
      </c>
      <c r="AG29" s="55">
        <f>原系列05!M34/1000</f>
        <v>13.8954</v>
      </c>
      <c r="AH29" s="55">
        <f>原系列05!N34/1000</f>
        <v>13.8931</v>
      </c>
      <c r="AJ29" s="27"/>
    </row>
    <row r="30" spans="10:38">
      <c r="J30" t="str">
        <f t="shared" si="4"/>
        <v>00</v>
      </c>
      <c r="K30" t="str">
        <f t="shared" si="5"/>
        <v>Q4</v>
      </c>
      <c r="L30" s="46"/>
      <c r="M30" s="46"/>
      <c r="N30" s="46"/>
      <c r="O30" s="46"/>
      <c r="P30" s="47" t="s">
        <v>115</v>
      </c>
      <c r="Q30" s="46"/>
      <c r="R30" s="46"/>
      <c r="S30" s="47" t="s">
        <v>115</v>
      </c>
      <c r="T30" s="46"/>
      <c r="U30" s="46"/>
      <c r="V30" s="25"/>
      <c r="W30">
        <f t="shared" si="6"/>
        <v>2000</v>
      </c>
      <c r="X30" t="str">
        <f t="shared" si="7"/>
        <v>Q4</v>
      </c>
      <c r="Y30" s="55">
        <f>原系列05!B35/1000</f>
        <v>123.8672</v>
      </c>
      <c r="Z30" s="55">
        <f>原系列05!C35/1000</f>
        <v>70.82289999999999</v>
      </c>
      <c r="AA30" s="55">
        <f>原系列05!F35/1000</f>
        <v>5.133</v>
      </c>
      <c r="AB30" s="55">
        <f>原系列05!G35/1000</f>
        <v>15.6868</v>
      </c>
      <c r="AC30" s="55">
        <f>原系列05!H35/1000</f>
        <v>2.2285999999999997</v>
      </c>
      <c r="AD30" s="55">
        <f>原系列05!I35/1000</f>
        <v>20.9361</v>
      </c>
      <c r="AE30" s="55">
        <f>原系列05!J35/1000</f>
        <v>9.9585000000000008</v>
      </c>
      <c r="AF30" s="55">
        <f>原系列05!K35/1000</f>
        <v>-2.3699999999999999E-2</v>
      </c>
      <c r="AG30" s="55">
        <f>原系列05!M35/1000</f>
        <v>14.0633</v>
      </c>
      <c r="AH30" s="55">
        <f>原系列05!N35/1000</f>
        <v>14.768600000000001</v>
      </c>
      <c r="AJ30" s="29" t="s">
        <v>120</v>
      </c>
      <c r="AK30" s="30"/>
      <c r="AL30" s="30"/>
    </row>
    <row r="31" spans="10:38">
      <c r="J31" t="str">
        <f t="shared" si="4"/>
        <v>01</v>
      </c>
      <c r="K31" t="str">
        <f t="shared" si="5"/>
        <v>Q1</v>
      </c>
      <c r="L31" s="46"/>
      <c r="M31" s="46"/>
      <c r="N31" s="46"/>
      <c r="O31" s="46"/>
      <c r="P31" s="47" t="s">
        <v>115</v>
      </c>
      <c r="Q31" s="46"/>
      <c r="R31" s="46"/>
      <c r="S31" s="47" t="s">
        <v>115</v>
      </c>
      <c r="T31" s="46"/>
      <c r="U31" s="46"/>
      <c r="V31" s="25"/>
      <c r="W31">
        <f t="shared" si="6"/>
        <v>2001</v>
      </c>
      <c r="X31" t="str">
        <f t="shared" si="7"/>
        <v>Q1</v>
      </c>
      <c r="Y31" s="55">
        <f>原系列05!B36/1000</f>
        <v>119.0048</v>
      </c>
      <c r="Z31" s="55">
        <f>原系列05!C36/1000</f>
        <v>68.744</v>
      </c>
      <c r="AA31" s="55">
        <f>原系列05!F36/1000</f>
        <v>4.8037999999999998</v>
      </c>
      <c r="AB31" s="55">
        <f>原系列05!G36/1000</f>
        <v>18.4815</v>
      </c>
      <c r="AC31" s="55">
        <f>原系列05!H36/1000</f>
        <v>-3.2978000000000001</v>
      </c>
      <c r="AD31" s="55">
        <f>原系列05!I36/1000</f>
        <v>21.724900000000002</v>
      </c>
      <c r="AE31" s="55">
        <f>原系列05!J36/1000</f>
        <v>9.9191000000000003</v>
      </c>
      <c r="AF31" s="55">
        <f>原系列05!K36/1000</f>
        <v>6.720000000000001E-2</v>
      </c>
      <c r="AG31" s="55">
        <f>原系列05!M36/1000</f>
        <v>12.970600000000001</v>
      </c>
      <c r="AH31" s="55">
        <f>原系列05!N36/1000</f>
        <v>14.277700000000001</v>
      </c>
      <c r="AJ31" s="31"/>
      <c r="AK31" s="32">
        <v>0.25</v>
      </c>
      <c r="AL31" s="32">
        <v>-0.3</v>
      </c>
    </row>
    <row r="32" spans="10:38">
      <c r="J32" t="str">
        <f t="shared" si="4"/>
        <v>01</v>
      </c>
      <c r="K32" t="str">
        <f t="shared" si="5"/>
        <v>Q2</v>
      </c>
      <c r="L32" s="46"/>
      <c r="M32" s="46"/>
      <c r="N32" s="46"/>
      <c r="O32" s="46"/>
      <c r="P32" s="47" t="s">
        <v>115</v>
      </c>
      <c r="Q32" s="46"/>
      <c r="R32" s="46"/>
      <c r="S32" s="47" t="s">
        <v>115</v>
      </c>
      <c r="T32" s="46"/>
      <c r="U32" s="46"/>
      <c r="V32" s="25"/>
      <c r="W32">
        <f t="shared" si="6"/>
        <v>2001</v>
      </c>
      <c r="X32" t="str">
        <f t="shared" si="7"/>
        <v>Q2</v>
      </c>
      <c r="Y32" s="55">
        <f>原系列05!B37/1000</f>
        <v>116.7435</v>
      </c>
      <c r="Z32" s="55">
        <f>原系列05!C37/1000</f>
        <v>68.046300000000002</v>
      </c>
      <c r="AA32" s="55">
        <f>原系列05!F37/1000</f>
        <v>4.5724</v>
      </c>
      <c r="AB32" s="55">
        <f>原系列05!G37/1000</f>
        <v>14.9</v>
      </c>
      <c r="AC32" s="55">
        <f>原系列05!H37/1000</f>
        <v>2.5263</v>
      </c>
      <c r="AD32" s="55">
        <f>原系列05!I37/1000</f>
        <v>21.6951</v>
      </c>
      <c r="AE32" s="55">
        <f>原系列05!J37/1000</f>
        <v>6.5762999999999998</v>
      </c>
      <c r="AF32" s="55">
        <f>原系列05!K37/1000</f>
        <v>-9.4299999999999995E-2</v>
      </c>
      <c r="AG32" s="55">
        <f>原系列05!M37/1000</f>
        <v>12.5024</v>
      </c>
      <c r="AH32" s="55">
        <f>原系列05!N37/1000</f>
        <v>13.895100000000001</v>
      </c>
      <c r="AJ32" s="31"/>
      <c r="AK32" s="32">
        <v>0.25</v>
      </c>
      <c r="AL32" s="32">
        <v>-0.3</v>
      </c>
    </row>
    <row r="33" spans="10:38">
      <c r="J33" t="str">
        <f t="shared" si="4"/>
        <v>01</v>
      </c>
      <c r="K33" t="str">
        <f t="shared" si="5"/>
        <v>Q3</v>
      </c>
      <c r="L33" s="46"/>
      <c r="M33" s="46"/>
      <c r="N33" s="46"/>
      <c r="O33" s="46"/>
      <c r="P33" s="47" t="s">
        <v>115</v>
      </c>
      <c r="Q33" s="46"/>
      <c r="R33" s="46"/>
      <c r="S33" s="47" t="s">
        <v>115</v>
      </c>
      <c r="T33" s="46"/>
      <c r="U33" s="46"/>
      <c r="V33" s="25"/>
      <c r="W33">
        <f t="shared" si="6"/>
        <v>2001</v>
      </c>
      <c r="X33" t="str">
        <f t="shared" si="7"/>
        <v>Q3</v>
      </c>
      <c r="Y33" s="55">
        <f>原系列05!B38/1000</f>
        <v>118.15219999999999</v>
      </c>
      <c r="Z33" s="55">
        <f>原系列05!C38/1000</f>
        <v>70.108999999999995</v>
      </c>
      <c r="AA33" s="55">
        <f>原系列05!F38/1000</f>
        <v>4.8944999999999999</v>
      </c>
      <c r="AB33" s="55">
        <f>原系列05!G38/1000</f>
        <v>16.6526</v>
      </c>
      <c r="AC33" s="55">
        <f>原系列05!H38/1000</f>
        <v>-0.98620000000000008</v>
      </c>
      <c r="AD33" s="55">
        <f>原系列05!I38/1000</f>
        <v>21.262900000000002</v>
      </c>
      <c r="AE33" s="55">
        <f>原系列05!J38/1000</f>
        <v>7.6501999999999999</v>
      </c>
      <c r="AF33" s="55">
        <f>原系列05!K38/1000</f>
        <v>-0.1016</v>
      </c>
      <c r="AG33" s="55">
        <f>原系列05!M38/1000</f>
        <v>12.4803</v>
      </c>
      <c r="AH33" s="55">
        <f>原系列05!N38/1000</f>
        <v>13.625500000000001</v>
      </c>
      <c r="AJ33" s="31"/>
      <c r="AK33" s="32">
        <v>0.25</v>
      </c>
      <c r="AL33" s="32">
        <v>-0.3</v>
      </c>
    </row>
    <row r="34" spans="10:38">
      <c r="J34" t="str">
        <f t="shared" si="4"/>
        <v>01</v>
      </c>
      <c r="K34" t="str">
        <f t="shared" si="5"/>
        <v>Q4</v>
      </c>
      <c r="L34" s="46"/>
      <c r="M34" s="46"/>
      <c r="N34" s="46"/>
      <c r="O34" s="46"/>
      <c r="P34" s="47" t="s">
        <v>115</v>
      </c>
      <c r="Q34" s="46"/>
      <c r="R34" s="46"/>
      <c r="S34" s="47" t="s">
        <v>115</v>
      </c>
      <c r="T34" s="46"/>
      <c r="U34" s="46"/>
      <c r="V34" s="25"/>
      <c r="W34">
        <f t="shared" si="6"/>
        <v>2001</v>
      </c>
      <c r="X34" t="str">
        <f t="shared" si="7"/>
        <v>Q4</v>
      </c>
      <c r="Y34" s="55">
        <f>原系列05!B39/1000</f>
        <v>122.63460000000001</v>
      </c>
      <c r="Z34" s="55">
        <f>原系列05!C39/1000</f>
        <v>71.846000000000004</v>
      </c>
      <c r="AA34" s="55">
        <f>原系列05!F39/1000</f>
        <v>4.7523</v>
      </c>
      <c r="AB34" s="55">
        <f>原系列05!G39/1000</f>
        <v>14.370100000000001</v>
      </c>
      <c r="AC34" s="55">
        <f>原系列05!H39/1000</f>
        <v>1.9967000000000001</v>
      </c>
      <c r="AD34" s="55">
        <f>原系列05!I39/1000</f>
        <v>21.7742</v>
      </c>
      <c r="AE34" s="55">
        <f>原系列05!J39/1000</f>
        <v>9.4673999999999996</v>
      </c>
      <c r="AF34" s="55">
        <f>原系列05!K39/1000</f>
        <v>-2.3300000000000001E-2</v>
      </c>
      <c r="AG34" s="55">
        <f>原系列05!M39/1000</f>
        <v>12.4747</v>
      </c>
      <c r="AH34" s="55">
        <f>原系列05!N39/1000</f>
        <v>13.618499999999999</v>
      </c>
      <c r="AJ34" s="31"/>
      <c r="AK34" s="32">
        <v>0.25</v>
      </c>
      <c r="AL34" s="32">
        <v>-0.3</v>
      </c>
    </row>
    <row r="35" spans="10:38">
      <c r="J35" t="str">
        <f t="shared" si="4"/>
        <v>02</v>
      </c>
      <c r="K35" t="str">
        <f t="shared" si="5"/>
        <v>Q1</v>
      </c>
      <c r="L35" s="46"/>
      <c r="M35" s="46"/>
      <c r="N35" s="46"/>
      <c r="O35" s="46"/>
      <c r="P35" s="47" t="s">
        <v>115</v>
      </c>
      <c r="Q35" s="46"/>
      <c r="R35" s="46"/>
      <c r="S35" s="47" t="s">
        <v>115</v>
      </c>
      <c r="T35" s="46"/>
      <c r="U35" s="46"/>
      <c r="V35" s="25"/>
      <c r="W35">
        <f t="shared" si="6"/>
        <v>2002</v>
      </c>
      <c r="X35" t="str">
        <f t="shared" si="7"/>
        <v>Q1</v>
      </c>
      <c r="Y35" s="55">
        <f>原系列05!B40/1000</f>
        <v>117.1551</v>
      </c>
      <c r="Z35" s="55">
        <f>原系列05!C40/1000</f>
        <v>69.343699999999998</v>
      </c>
      <c r="AA35" s="55">
        <f>原系列05!F40/1000</f>
        <v>4.4139999999999997</v>
      </c>
      <c r="AB35" s="55">
        <f>原系列05!G40/1000</f>
        <v>16.982900000000001</v>
      </c>
      <c r="AC35" s="55">
        <f>原系列05!H40/1000</f>
        <v>-4.4973000000000001</v>
      </c>
      <c r="AD35" s="55">
        <f>原系列05!I40/1000</f>
        <v>22.507000000000001</v>
      </c>
      <c r="AE35" s="55">
        <f>原系列05!J40/1000</f>
        <v>9.2780000000000005</v>
      </c>
      <c r="AF35" s="55">
        <f>原系列05!K40/1000</f>
        <v>2.5499999999999998E-2</v>
      </c>
      <c r="AG35" s="55">
        <f>原系列05!M40/1000</f>
        <v>12.575200000000001</v>
      </c>
      <c r="AH35" s="55">
        <f>原系列05!N40/1000</f>
        <v>13.2217</v>
      </c>
      <c r="AJ35" s="31" t="s">
        <v>121</v>
      </c>
      <c r="AK35" s="32">
        <v>0.25</v>
      </c>
      <c r="AL35" s="32">
        <v>-0.3</v>
      </c>
    </row>
    <row r="36" spans="10:38">
      <c r="J36" t="str">
        <f t="shared" si="4"/>
        <v>02</v>
      </c>
      <c r="K36" t="str">
        <f t="shared" si="5"/>
        <v>Q2</v>
      </c>
      <c r="L36" s="46"/>
      <c r="M36" s="46"/>
      <c r="N36" s="46"/>
      <c r="O36" s="46"/>
      <c r="P36" s="47" t="s">
        <v>115</v>
      </c>
      <c r="Q36" s="46"/>
      <c r="R36" s="46"/>
      <c r="S36" s="47" t="s">
        <v>115</v>
      </c>
      <c r="T36" s="46"/>
      <c r="U36" s="46"/>
      <c r="V36" s="25"/>
      <c r="W36">
        <f t="shared" si="6"/>
        <v>2002</v>
      </c>
      <c r="X36" t="str">
        <f t="shared" si="7"/>
        <v>Q2</v>
      </c>
      <c r="Y36" s="55">
        <f>原系列05!B41/1000</f>
        <v>116.4563</v>
      </c>
      <c r="Z36" s="55">
        <f>原系列05!C41/1000</f>
        <v>68.723199999999991</v>
      </c>
      <c r="AA36" s="55">
        <f>原系列05!F41/1000</f>
        <v>4.5096999999999996</v>
      </c>
      <c r="AB36" s="55">
        <f>原系列05!G41/1000</f>
        <v>13.663200000000002</v>
      </c>
      <c r="AC36" s="55">
        <f>原系列05!H41/1000</f>
        <v>1.4139000000000002</v>
      </c>
      <c r="AD36" s="55">
        <f>原系列05!I41/1000</f>
        <v>22.2273</v>
      </c>
      <c r="AE36" s="55">
        <f>原系列05!J41/1000</f>
        <v>6.2768000000000006</v>
      </c>
      <c r="AF36" s="55">
        <f>原系列05!K41/1000</f>
        <v>-2.58E-2</v>
      </c>
      <c r="AG36" s="55">
        <f>原系列05!M41/1000</f>
        <v>13.4465</v>
      </c>
      <c r="AH36" s="55">
        <f>原系列05!N41/1000</f>
        <v>13.566000000000001</v>
      </c>
    </row>
    <row r="37" spans="10:38">
      <c r="J37" t="str">
        <f t="shared" si="4"/>
        <v>02</v>
      </c>
      <c r="K37" t="str">
        <f t="shared" si="5"/>
        <v>Q3</v>
      </c>
      <c r="L37" s="46"/>
      <c r="M37" s="46"/>
      <c r="N37" s="46"/>
      <c r="O37" s="46"/>
      <c r="P37" s="47" t="s">
        <v>115</v>
      </c>
      <c r="Q37" s="46"/>
      <c r="R37" s="46"/>
      <c r="S37" s="47" t="s">
        <v>115</v>
      </c>
      <c r="T37" s="46"/>
      <c r="U37" s="46"/>
      <c r="V37" s="25"/>
      <c r="W37">
        <f t="shared" si="6"/>
        <v>2002</v>
      </c>
      <c r="X37" t="str">
        <f t="shared" si="7"/>
        <v>Q3</v>
      </c>
      <c r="Y37" s="55">
        <f>原系列05!B42/1000</f>
        <v>119.7598</v>
      </c>
      <c r="Z37" s="55">
        <f>原系列05!C42/1000</f>
        <v>71.430600000000013</v>
      </c>
      <c r="AA37" s="55">
        <f>原系列05!F42/1000</f>
        <v>4.8383000000000003</v>
      </c>
      <c r="AB37" s="55">
        <f>原系列05!G42/1000</f>
        <v>15.799799999999999</v>
      </c>
      <c r="AC37" s="55">
        <f>原系列05!H42/1000</f>
        <v>-0.96610000000000007</v>
      </c>
      <c r="AD37" s="55">
        <f>原系列05!I42/1000</f>
        <v>21.8779</v>
      </c>
      <c r="AE37" s="55">
        <f>原系列05!J42/1000</f>
        <v>7.2583000000000002</v>
      </c>
      <c r="AF37" s="55">
        <f>原系列05!K42/1000</f>
        <v>-2.8000000000000001E-2</v>
      </c>
      <c r="AG37" s="55">
        <f>原系列05!M42/1000</f>
        <v>13.7934</v>
      </c>
      <c r="AH37" s="55">
        <f>原系列05!N42/1000</f>
        <v>14.0801</v>
      </c>
    </row>
    <row r="38" spans="10:38">
      <c r="J38" t="str">
        <f t="shared" si="4"/>
        <v>02</v>
      </c>
      <c r="K38" t="str">
        <f t="shared" si="5"/>
        <v>Q4</v>
      </c>
      <c r="L38" s="46"/>
      <c r="M38" s="46"/>
      <c r="N38" s="46"/>
      <c r="O38" s="46"/>
      <c r="P38" s="47" t="s">
        <v>115</v>
      </c>
      <c r="Q38" s="46"/>
      <c r="R38" s="46"/>
      <c r="S38" s="47" t="s">
        <v>115</v>
      </c>
      <c r="T38" s="46"/>
      <c r="U38" s="46"/>
      <c r="V38" s="25"/>
      <c r="W38">
        <f t="shared" si="6"/>
        <v>2002</v>
      </c>
      <c r="X38" t="str">
        <f t="shared" si="7"/>
        <v>Q4</v>
      </c>
      <c r="Y38" s="55">
        <f>原系列05!B43/1000</f>
        <v>124.54360000000001</v>
      </c>
      <c r="Z38" s="55">
        <f>原系列05!C43/1000</f>
        <v>72.576800000000006</v>
      </c>
      <c r="AA38" s="55">
        <f>原系列05!F43/1000</f>
        <v>4.6086</v>
      </c>
      <c r="AB38" s="55">
        <f>原系列05!G43/1000</f>
        <v>14.6127</v>
      </c>
      <c r="AC38" s="55">
        <f>原系列05!H43/1000</f>
        <v>2.0513000000000003</v>
      </c>
      <c r="AD38" s="55">
        <f>原系列05!I43/1000</f>
        <v>22.092099999999999</v>
      </c>
      <c r="AE38" s="55">
        <f>原系列05!J43/1000</f>
        <v>9.0763999999999996</v>
      </c>
      <c r="AF38" s="55">
        <f>原系列05!K43/1000</f>
        <v>-8.5300000000000001E-2</v>
      </c>
      <c r="AG38" s="55">
        <f>原系列05!M43/1000</f>
        <v>14.593999999999999</v>
      </c>
      <c r="AH38" s="55">
        <f>原系列05!N43/1000</f>
        <v>14.7407</v>
      </c>
    </row>
    <row r="39" spans="10:38">
      <c r="J39" t="str">
        <f t="shared" si="4"/>
        <v>03</v>
      </c>
      <c r="K39" t="str">
        <f t="shared" si="5"/>
        <v>Q1</v>
      </c>
      <c r="L39" s="46"/>
      <c r="M39" s="46"/>
      <c r="N39" s="46"/>
      <c r="O39" s="46"/>
      <c r="P39" s="47" t="s">
        <v>115</v>
      </c>
      <c r="Q39" s="46"/>
      <c r="R39" s="46"/>
      <c r="S39" s="47" t="s">
        <v>115</v>
      </c>
      <c r="T39" s="46"/>
      <c r="U39" s="46"/>
      <c r="V39" s="25"/>
      <c r="W39">
        <f t="shared" si="6"/>
        <v>2003</v>
      </c>
      <c r="X39" t="str">
        <f t="shared" si="7"/>
        <v>Q1</v>
      </c>
      <c r="Y39" s="55">
        <f>原系列05!B44/1000</f>
        <v>119.111</v>
      </c>
      <c r="Z39" s="55">
        <f>原系列05!C44/1000</f>
        <v>69.848100000000002</v>
      </c>
      <c r="AA39" s="55">
        <f>原系列05!F44/1000</f>
        <v>4.2847</v>
      </c>
      <c r="AB39" s="55">
        <f>原系列05!G44/1000</f>
        <v>17.474900000000002</v>
      </c>
      <c r="AC39" s="55">
        <f>原系列05!H44/1000</f>
        <v>-3.8409</v>
      </c>
      <c r="AD39" s="55">
        <f>原系列05!I44/1000</f>
        <v>22.8719</v>
      </c>
      <c r="AE39" s="55">
        <f>原系列05!J44/1000</f>
        <v>8.6796000000000006</v>
      </c>
      <c r="AF39" s="55">
        <f>原系列05!K44/1000</f>
        <v>2.4799999999999999E-2</v>
      </c>
      <c r="AG39" s="55">
        <f>原系列05!M44/1000</f>
        <v>14.173999999999999</v>
      </c>
      <c r="AH39" s="55">
        <f>原系列05!N44/1000</f>
        <v>14.3055</v>
      </c>
    </row>
    <row r="40" spans="10:38">
      <c r="J40" t="str">
        <f t="shared" si="4"/>
        <v>03</v>
      </c>
      <c r="K40" t="str">
        <f t="shared" si="5"/>
        <v>Q2</v>
      </c>
      <c r="L40" s="46"/>
      <c r="M40" s="46"/>
      <c r="N40" s="46"/>
      <c r="O40" s="46"/>
      <c r="P40" s="47" t="s">
        <v>115</v>
      </c>
      <c r="Q40" s="46"/>
      <c r="R40" s="46"/>
      <c r="S40" s="47" t="s">
        <v>115</v>
      </c>
      <c r="T40" s="46"/>
      <c r="U40" s="46"/>
      <c r="V40" s="25"/>
      <c r="W40">
        <f t="shared" si="6"/>
        <v>2003</v>
      </c>
      <c r="X40" t="str">
        <f t="shared" si="7"/>
        <v>Q2</v>
      </c>
      <c r="Y40" s="55">
        <f>原系列05!B45/1000</f>
        <v>118.5921</v>
      </c>
      <c r="Z40" s="55">
        <f>原系列05!C45/1000</f>
        <v>69.2196</v>
      </c>
      <c r="AA40" s="55">
        <f>原系列05!F45/1000</f>
        <v>4.3639999999999999</v>
      </c>
      <c r="AB40" s="55">
        <f>原系列05!G45/1000</f>
        <v>14.645100000000001</v>
      </c>
      <c r="AC40" s="55">
        <f>原系列05!H45/1000</f>
        <v>1.7589999999999999</v>
      </c>
      <c r="AD40" s="55">
        <f>原系列05!I45/1000</f>
        <v>22.6646</v>
      </c>
      <c r="AE40" s="55">
        <f>原系列05!J45/1000</f>
        <v>5.7901999999999996</v>
      </c>
      <c r="AF40" s="55">
        <f>原系列05!K45/1000</f>
        <v>6.0000000000000001E-3</v>
      </c>
      <c r="AG40" s="55">
        <f>原系列05!M45/1000</f>
        <v>14.254200000000001</v>
      </c>
      <c r="AH40" s="55">
        <f>原系列05!N45/1000</f>
        <v>13.966100000000001</v>
      </c>
    </row>
    <row r="41" spans="10:38">
      <c r="J41" t="str">
        <f t="shared" si="4"/>
        <v>03</v>
      </c>
      <c r="K41" t="str">
        <f t="shared" si="5"/>
        <v>Q3</v>
      </c>
      <c r="L41" s="46"/>
      <c r="M41" s="46"/>
      <c r="N41" s="46"/>
      <c r="O41" s="46"/>
      <c r="P41" s="47" t="s">
        <v>115</v>
      </c>
      <c r="Q41" s="46"/>
      <c r="R41" s="46"/>
      <c r="S41" s="47" t="s">
        <v>115</v>
      </c>
      <c r="T41" s="46"/>
      <c r="U41" s="46"/>
      <c r="V41" s="25"/>
      <c r="W41">
        <f t="shared" si="6"/>
        <v>2003</v>
      </c>
      <c r="X41" t="str">
        <f t="shared" si="7"/>
        <v>Q3</v>
      </c>
      <c r="Y41" s="55">
        <f>原系列05!B46/1000</f>
        <v>121.5214</v>
      </c>
      <c r="Z41" s="55">
        <f>原系列05!C46/1000</f>
        <v>71.182000000000002</v>
      </c>
      <c r="AA41" s="55">
        <f>原系列05!F46/1000</f>
        <v>4.8603999999999994</v>
      </c>
      <c r="AB41" s="55">
        <f>原系列05!G46/1000</f>
        <v>16.258800000000001</v>
      </c>
      <c r="AC41" s="55">
        <f>原系列05!H46/1000</f>
        <v>-9.5999999999999992E-3</v>
      </c>
      <c r="AD41" s="55">
        <f>原系列05!I46/1000</f>
        <v>22.249099999999999</v>
      </c>
      <c r="AE41" s="55">
        <f>原系列05!J46/1000</f>
        <v>6.5376000000000003</v>
      </c>
      <c r="AF41" s="55">
        <f>原系列05!K46/1000</f>
        <v>-4.1200000000000001E-2</v>
      </c>
      <c r="AG41" s="55">
        <f>原系列05!M46/1000</f>
        <v>14.9879</v>
      </c>
      <c r="AH41" s="55">
        <f>原系列05!N46/1000</f>
        <v>14.389899999999999</v>
      </c>
    </row>
    <row r="42" spans="10:38">
      <c r="J42" t="str">
        <f t="shared" si="4"/>
        <v>03</v>
      </c>
      <c r="K42" t="str">
        <f t="shared" si="5"/>
        <v>Q4</v>
      </c>
      <c r="L42" s="46"/>
      <c r="M42" s="46"/>
      <c r="N42" s="46"/>
      <c r="O42" s="46"/>
      <c r="P42" s="47" t="s">
        <v>115</v>
      </c>
      <c r="Q42" s="46"/>
      <c r="R42" s="46"/>
      <c r="S42" s="47" t="s">
        <v>115</v>
      </c>
      <c r="T42" s="46"/>
      <c r="U42" s="46"/>
      <c r="V42" s="25"/>
      <c r="W42">
        <f t="shared" si="6"/>
        <v>2003</v>
      </c>
      <c r="X42" t="str">
        <f t="shared" si="7"/>
        <v>Q4</v>
      </c>
      <c r="Y42" s="55">
        <f>原系列05!B47/1000</f>
        <v>126.74380000000001</v>
      </c>
      <c r="Z42" s="55">
        <f>原系列05!C47/1000</f>
        <v>73.2239</v>
      </c>
      <c r="AA42" s="55">
        <f>原系列05!F47/1000</f>
        <v>4.6195000000000004</v>
      </c>
      <c r="AB42" s="55">
        <f>原系列05!G47/1000</f>
        <v>15.6869</v>
      </c>
      <c r="AC42" s="55">
        <f>原系列05!H47/1000</f>
        <v>1.794</v>
      </c>
      <c r="AD42" s="55">
        <f>原系列05!I47/1000</f>
        <v>22.582999999999998</v>
      </c>
      <c r="AE42" s="55">
        <f>原系列05!J47/1000</f>
        <v>8.1240000000000006</v>
      </c>
      <c r="AF42" s="55">
        <f>原系列05!K47/1000</f>
        <v>-0.16519999999999999</v>
      </c>
      <c r="AG42" s="55">
        <f>原系列05!M47/1000</f>
        <v>16.151199999999999</v>
      </c>
      <c r="AH42" s="55">
        <f>原系列05!N47/1000</f>
        <v>15.1434</v>
      </c>
    </row>
    <row r="43" spans="10:38">
      <c r="J43" t="str">
        <f t="shared" si="4"/>
        <v>04</v>
      </c>
      <c r="K43" t="str">
        <f t="shared" si="5"/>
        <v>Q1</v>
      </c>
      <c r="L43" s="46"/>
      <c r="M43" s="46"/>
      <c r="N43" s="46"/>
      <c r="O43" s="46"/>
      <c r="P43" s="47" t="s">
        <v>115</v>
      </c>
      <c r="Q43" s="46"/>
      <c r="R43" s="46"/>
      <c r="S43" s="47" t="s">
        <v>115</v>
      </c>
      <c r="T43" s="46"/>
      <c r="U43" s="46"/>
      <c r="V43" s="25"/>
      <c r="W43">
        <f t="shared" si="6"/>
        <v>2004</v>
      </c>
      <c r="X43" t="str">
        <f t="shared" si="7"/>
        <v>Q1</v>
      </c>
      <c r="Y43" s="55">
        <f>原系列05!B48/1000</f>
        <v>123.89869999999999</v>
      </c>
      <c r="Z43" s="55">
        <f>原系列05!C48/1000</f>
        <v>71.276399999999995</v>
      </c>
      <c r="AA43" s="55">
        <f>原系列05!F48/1000</f>
        <v>4.3501000000000003</v>
      </c>
      <c r="AB43" s="55">
        <f>原系列05!G48/1000</f>
        <v>18.087199999999999</v>
      </c>
      <c r="AC43" s="55">
        <f>原系列05!H48/1000</f>
        <v>-2.9190999999999998</v>
      </c>
      <c r="AD43" s="55">
        <f>原系列05!I48/1000</f>
        <v>23.481999999999999</v>
      </c>
      <c r="AE43" s="55">
        <f>原系列05!J48/1000</f>
        <v>8.5681000000000012</v>
      </c>
      <c r="AF43" s="55">
        <f>原系列05!K48/1000</f>
        <v>-5.9499999999999997E-2</v>
      </c>
      <c r="AG43" s="55">
        <f>原系列05!M48/1000</f>
        <v>16.249200000000002</v>
      </c>
      <c r="AH43" s="55">
        <f>原系列05!N48/1000</f>
        <v>14.997</v>
      </c>
    </row>
    <row r="44" spans="10:38">
      <c r="J44" t="str">
        <f t="shared" si="4"/>
        <v>04</v>
      </c>
      <c r="K44" t="str">
        <f t="shared" si="5"/>
        <v>Q2</v>
      </c>
      <c r="L44" s="46"/>
      <c r="M44" s="46"/>
      <c r="N44" s="46"/>
      <c r="O44" s="46"/>
      <c r="P44" s="47" t="s">
        <v>115</v>
      </c>
      <c r="Q44" s="46"/>
      <c r="R44" s="46"/>
      <c r="S44" s="47" t="s">
        <v>115</v>
      </c>
      <c r="T44" s="46"/>
      <c r="U44" s="46"/>
      <c r="V44" s="25"/>
      <c r="W44">
        <f t="shared" si="6"/>
        <v>2004</v>
      </c>
      <c r="X44" t="str">
        <f t="shared" si="7"/>
        <v>Q2</v>
      </c>
      <c r="Y44" s="55">
        <f>原系列05!B49/1000</f>
        <v>121.7115</v>
      </c>
      <c r="Z44" s="55">
        <f>原系列05!C49/1000</f>
        <v>70.20089999999999</v>
      </c>
      <c r="AA44" s="55">
        <f>原系列05!F49/1000</f>
        <v>4.4683000000000002</v>
      </c>
      <c r="AB44" s="55">
        <f>原系列05!G49/1000</f>
        <v>15.150799999999998</v>
      </c>
      <c r="AC44" s="55">
        <f>原系列05!H49/1000</f>
        <v>2.2671000000000001</v>
      </c>
      <c r="AD44" s="55">
        <f>原系列05!I49/1000</f>
        <v>22.926500000000001</v>
      </c>
      <c r="AE44" s="55">
        <f>原系列05!J49/1000</f>
        <v>5.1458000000000004</v>
      </c>
      <c r="AF44" s="55">
        <f>原系列05!K49/1000</f>
        <v>-2.3199999999999998E-2</v>
      </c>
      <c r="AG44" s="55">
        <f>原系列05!M49/1000</f>
        <v>16.7713</v>
      </c>
      <c r="AH44" s="55">
        <f>原系列05!N49/1000</f>
        <v>15.194000000000001</v>
      </c>
    </row>
    <row r="45" spans="10:38">
      <c r="J45" t="str">
        <f t="shared" si="4"/>
        <v>04</v>
      </c>
      <c r="K45" t="str">
        <f t="shared" si="5"/>
        <v>Q3</v>
      </c>
      <c r="L45" s="46"/>
      <c r="M45" s="46"/>
      <c r="N45" s="46"/>
      <c r="O45" s="46"/>
      <c r="P45" s="47" t="s">
        <v>115</v>
      </c>
      <c r="Q45" s="46"/>
      <c r="R45" s="46"/>
      <c r="S45" s="47" t="s">
        <v>115</v>
      </c>
      <c r="T45" s="46"/>
      <c r="U45" s="46"/>
      <c r="V45" s="25"/>
      <c r="W45">
        <f t="shared" si="6"/>
        <v>2004</v>
      </c>
      <c r="X45" t="str">
        <f t="shared" si="7"/>
        <v>Q3</v>
      </c>
      <c r="Y45" s="55">
        <f>原系列05!B50/1000</f>
        <v>124.1845</v>
      </c>
      <c r="Z45" s="55">
        <f>原系列05!C50/1000</f>
        <v>72.240100000000012</v>
      </c>
      <c r="AA45" s="55">
        <f>原系列05!F50/1000</f>
        <v>4.8853999999999997</v>
      </c>
      <c r="AB45" s="55">
        <f>原系列05!G50/1000</f>
        <v>17.0472</v>
      </c>
      <c r="AC45" s="55">
        <f>原系列05!H50/1000</f>
        <v>0.24249999999999999</v>
      </c>
      <c r="AD45" s="55">
        <f>原系列05!I50/1000</f>
        <v>22.561700000000002</v>
      </c>
      <c r="AE45" s="55">
        <f>原系列05!J50/1000</f>
        <v>5.8311000000000002</v>
      </c>
      <c r="AF45" s="55">
        <f>原系列05!K50/1000</f>
        <v>-1.5699999999999999E-2</v>
      </c>
      <c r="AG45" s="55">
        <f>原系列05!M50/1000</f>
        <v>17.082599999999999</v>
      </c>
      <c r="AH45" s="55">
        <f>原系列05!N50/1000</f>
        <v>15.696999999999999</v>
      </c>
    </row>
    <row r="46" spans="10:38">
      <c r="J46" t="str">
        <f t="shared" si="4"/>
        <v>04</v>
      </c>
      <c r="K46" t="str">
        <f t="shared" si="5"/>
        <v>Q4</v>
      </c>
      <c r="L46" s="46"/>
      <c r="M46" s="46"/>
      <c r="N46" s="46"/>
      <c r="O46" s="46"/>
      <c r="P46" s="47" t="s">
        <v>115</v>
      </c>
      <c r="Q46" s="46"/>
      <c r="R46" s="46"/>
      <c r="S46" s="47" t="s">
        <v>115</v>
      </c>
      <c r="T46" s="46"/>
      <c r="U46" s="46"/>
      <c r="V46" s="25"/>
      <c r="W46">
        <f t="shared" si="6"/>
        <v>2004</v>
      </c>
      <c r="X46" t="str">
        <f t="shared" si="7"/>
        <v>Q4</v>
      </c>
      <c r="Y46" s="55">
        <f>原系列05!B51/1000</f>
        <v>127.6461</v>
      </c>
      <c r="Z46" s="55">
        <f>原系列05!C51/1000</f>
        <v>73.024500000000003</v>
      </c>
      <c r="AA46" s="55">
        <f>原系列05!F51/1000</f>
        <v>4.7378999999999998</v>
      </c>
      <c r="AB46" s="55">
        <f>原系列05!G51/1000</f>
        <v>16.006599999999999</v>
      </c>
      <c r="AC46" s="55">
        <f>原系列05!H51/1000</f>
        <v>2.4325000000000001</v>
      </c>
      <c r="AD46" s="55">
        <f>原系列05!I51/1000</f>
        <v>22.774099999999997</v>
      </c>
      <c r="AE46" s="55">
        <f>原系列05!J51/1000</f>
        <v>7.4066999999999998</v>
      </c>
      <c r="AF46" s="55">
        <f>原系列05!K51/1000</f>
        <v>-2.47E-2</v>
      </c>
      <c r="AG46" s="55">
        <f>原系列05!M51/1000</f>
        <v>17.785299999999999</v>
      </c>
      <c r="AH46" s="55">
        <f>原系列05!N51/1000</f>
        <v>16.510099999999998</v>
      </c>
    </row>
    <row r="47" spans="10:38">
      <c r="J47" t="str">
        <f t="shared" si="4"/>
        <v>05</v>
      </c>
      <c r="K47" t="str">
        <f t="shared" si="5"/>
        <v>Q1</v>
      </c>
      <c r="L47" s="46"/>
      <c r="M47" s="46"/>
      <c r="N47" s="46"/>
      <c r="O47" s="46"/>
      <c r="P47" s="47" t="s">
        <v>115</v>
      </c>
      <c r="Q47" s="46"/>
      <c r="R47" s="46"/>
      <c r="S47" s="47" t="s">
        <v>115</v>
      </c>
      <c r="T47" s="46"/>
      <c r="U47" s="46"/>
      <c r="V47" s="25"/>
      <c r="W47">
        <f t="shared" si="6"/>
        <v>2005</v>
      </c>
      <c r="X47" t="str">
        <f t="shared" si="7"/>
        <v>Q1</v>
      </c>
      <c r="Y47" s="55">
        <f>原系列05!B52/1000</f>
        <v>124.37060000000001</v>
      </c>
      <c r="Z47" s="55">
        <f>原系列05!C52/1000</f>
        <v>71.634799999999998</v>
      </c>
      <c r="AA47" s="55">
        <f>原系列05!F52/1000</f>
        <v>4.3788999999999998</v>
      </c>
      <c r="AB47" s="55">
        <f>原系列05!G52/1000</f>
        <v>19.4041</v>
      </c>
      <c r="AC47" s="55">
        <f>原系列05!H52/1000</f>
        <v>-3.4466000000000001</v>
      </c>
      <c r="AD47" s="55">
        <f>原系列05!I52/1000</f>
        <v>23.767499999999998</v>
      </c>
      <c r="AE47" s="55">
        <f>原系列05!J52/1000</f>
        <v>7.4731000000000005</v>
      </c>
      <c r="AF47" s="55">
        <f>原系列05!K52/1000</f>
        <v>7.0900000000000005E-2</v>
      </c>
      <c r="AG47" s="55">
        <f>原系列05!M52/1000</f>
        <v>16.857599999999998</v>
      </c>
      <c r="AH47" s="55">
        <f>原系列05!N52/1000</f>
        <v>15.744299999999999</v>
      </c>
    </row>
    <row r="48" spans="10:38">
      <c r="J48" t="str">
        <f t="shared" si="4"/>
        <v>05</v>
      </c>
      <c r="K48" t="str">
        <f t="shared" si="5"/>
        <v>Q2</v>
      </c>
      <c r="L48" s="46"/>
      <c r="M48" s="46"/>
      <c r="N48" s="46"/>
      <c r="O48" s="46"/>
      <c r="P48" s="47" t="s">
        <v>115</v>
      </c>
      <c r="Q48" s="46"/>
      <c r="R48" s="46"/>
      <c r="S48" s="47" t="s">
        <v>115</v>
      </c>
      <c r="T48" s="46"/>
      <c r="U48" s="46"/>
      <c r="V48" s="25"/>
      <c r="W48">
        <f t="shared" si="6"/>
        <v>2005</v>
      </c>
      <c r="X48" t="str">
        <f t="shared" si="7"/>
        <v>Q2</v>
      </c>
      <c r="Y48" s="55">
        <f>原系列05!B53/1000</f>
        <v>123.4284</v>
      </c>
      <c r="Z48" s="55">
        <f>原系列05!C53/1000</f>
        <v>71.12660000000001</v>
      </c>
      <c r="AA48" s="55">
        <f>原系列05!F53/1000</f>
        <v>4.3194999999999997</v>
      </c>
      <c r="AB48" s="55">
        <f>原系列05!G53/1000</f>
        <v>16.2517</v>
      </c>
      <c r="AC48" s="55">
        <f>原系列05!H53/1000</f>
        <v>2.4483000000000001</v>
      </c>
      <c r="AD48" s="55">
        <f>原系列05!I53/1000</f>
        <v>23.116799999999998</v>
      </c>
      <c r="AE48" s="55">
        <f>原系列05!J53/1000</f>
        <v>4.5446999999999997</v>
      </c>
      <c r="AF48" s="55">
        <f>原系列05!K53/1000</f>
        <v>-1.3099999999999999E-2</v>
      </c>
      <c r="AG48" s="55">
        <f>原系列05!M53/1000</f>
        <v>17.475300000000001</v>
      </c>
      <c r="AH48" s="55">
        <f>原系列05!N53/1000</f>
        <v>15.859500000000001</v>
      </c>
    </row>
    <row r="49" spans="10:38">
      <c r="J49" t="str">
        <f t="shared" si="4"/>
        <v>05</v>
      </c>
      <c r="K49" t="str">
        <f t="shared" si="5"/>
        <v>Q3</v>
      </c>
      <c r="L49" s="46"/>
      <c r="M49" s="46"/>
      <c r="N49" s="46"/>
      <c r="O49" s="46"/>
      <c r="P49" s="47" t="s">
        <v>115</v>
      </c>
      <c r="Q49" s="46"/>
      <c r="R49" s="46"/>
      <c r="S49" s="47" t="s">
        <v>115</v>
      </c>
      <c r="T49" s="46"/>
      <c r="U49" s="46"/>
      <c r="V49" s="25"/>
      <c r="W49">
        <f t="shared" si="6"/>
        <v>2005</v>
      </c>
      <c r="X49" t="str">
        <f t="shared" si="7"/>
        <v>Q3</v>
      </c>
      <c r="Y49" s="55">
        <f>原系列05!B54/1000</f>
        <v>126.0017</v>
      </c>
      <c r="Z49" s="55">
        <f>原系列05!C54/1000</f>
        <v>73.402899999999988</v>
      </c>
      <c r="AA49" s="55">
        <f>原系列05!F54/1000</f>
        <v>4.8064</v>
      </c>
      <c r="AB49" s="55">
        <f>原系列05!G54/1000</f>
        <v>18.155999999999999</v>
      </c>
      <c r="AC49" s="55">
        <f>原系列05!H54/1000</f>
        <v>-0.14000000000000001</v>
      </c>
      <c r="AD49" s="55">
        <f>原系列05!I54/1000</f>
        <v>22.624200000000002</v>
      </c>
      <c r="AE49" s="55">
        <f>原系列05!J54/1000</f>
        <v>5.3658999999999999</v>
      </c>
      <c r="AF49" s="55">
        <f>原系列05!K54/1000</f>
        <v>3.3E-3</v>
      </c>
      <c r="AG49" s="55">
        <f>原系列05!M54/1000</f>
        <v>18.3019</v>
      </c>
      <c r="AH49" s="55">
        <f>原系列05!N54/1000</f>
        <v>16.5502</v>
      </c>
    </row>
    <row r="50" spans="10:38">
      <c r="J50" t="str">
        <f t="shared" si="4"/>
        <v>05</v>
      </c>
      <c r="K50" t="str">
        <f t="shared" si="5"/>
        <v>Q4</v>
      </c>
      <c r="L50" s="46"/>
      <c r="M50" s="46"/>
      <c r="N50" s="46"/>
      <c r="O50" s="46"/>
      <c r="P50" s="47" t="s">
        <v>115</v>
      </c>
      <c r="Q50" s="46"/>
      <c r="R50" s="46"/>
      <c r="S50" s="47" t="s">
        <v>115</v>
      </c>
      <c r="T50" s="46"/>
      <c r="U50" s="46"/>
      <c r="V50" s="25"/>
      <c r="W50">
        <f t="shared" si="6"/>
        <v>2005</v>
      </c>
      <c r="X50" t="str">
        <f t="shared" si="7"/>
        <v>Q4</v>
      </c>
      <c r="Y50" s="55">
        <f>原系列05!B55/1000</f>
        <v>130.12030000000001</v>
      </c>
      <c r="Z50" s="55">
        <f>原系列05!C55/1000</f>
        <v>74.968299999999999</v>
      </c>
      <c r="AA50" s="55">
        <f>原系列05!F55/1000</f>
        <v>4.7735000000000003</v>
      </c>
      <c r="AB50" s="55">
        <f>原系列05!G55/1000</f>
        <v>16.257300000000001</v>
      </c>
      <c r="AC50" s="55">
        <f>原系列05!H55/1000</f>
        <v>1.7607000000000002</v>
      </c>
      <c r="AD50" s="55">
        <f>原系列05!I55/1000</f>
        <v>22.959599999999998</v>
      </c>
      <c r="AE50" s="55">
        <f>原系列05!J55/1000</f>
        <v>6.8426999999999998</v>
      </c>
      <c r="AF50" s="55">
        <f>原系列05!K55/1000</f>
        <v>-3.0699999999999998E-2</v>
      </c>
      <c r="AG50" s="55">
        <f>原系列05!M55/1000</f>
        <v>19.487099999999998</v>
      </c>
      <c r="AH50" s="55">
        <f>原系列05!N55/1000</f>
        <v>16.874299999999998</v>
      </c>
    </row>
    <row r="51" spans="10:38">
      <c r="J51" t="str">
        <f t="shared" si="4"/>
        <v>06</v>
      </c>
      <c r="K51" t="str">
        <f t="shared" si="5"/>
        <v>Q1</v>
      </c>
      <c r="L51" s="46"/>
      <c r="M51" s="46"/>
      <c r="N51" s="46"/>
      <c r="O51" s="46"/>
      <c r="P51" s="47" t="s">
        <v>115</v>
      </c>
      <c r="Q51" s="46"/>
      <c r="R51" s="46"/>
      <c r="S51" s="47" t="s">
        <v>115</v>
      </c>
      <c r="T51" s="46"/>
      <c r="U51" s="46"/>
      <c r="V51" s="25"/>
      <c r="W51">
        <f t="shared" si="6"/>
        <v>2006</v>
      </c>
      <c r="X51" t="str">
        <f t="shared" si="7"/>
        <v>Q1</v>
      </c>
      <c r="Y51" s="55">
        <f>原系列05!B56/1000</f>
        <v>127.60760000000001</v>
      </c>
      <c r="Z51" s="55">
        <f>原系列05!C56/1000</f>
        <v>73.080699999999993</v>
      </c>
      <c r="AA51" s="55">
        <f>原系列05!F56/1000</f>
        <v>4.4455</v>
      </c>
      <c r="AB51" s="55">
        <f>原系列05!G56/1000</f>
        <v>19.933900000000001</v>
      </c>
      <c r="AC51" s="55">
        <f>原系列05!H56/1000</f>
        <v>-3.2685</v>
      </c>
      <c r="AD51" s="55">
        <f>原系列05!I56/1000</f>
        <v>23.662099999999999</v>
      </c>
      <c r="AE51" s="55">
        <f>原系列05!J56/1000</f>
        <v>7.3594999999999997</v>
      </c>
      <c r="AF51" s="55">
        <f>原系列05!K56/1000</f>
        <v>4.7299999999999995E-2</v>
      </c>
      <c r="AG51" s="55">
        <f>原系列05!M56/1000</f>
        <v>19.058400000000002</v>
      </c>
      <c r="AH51" s="55">
        <f>原系列05!N56/1000</f>
        <v>16.690099999999997</v>
      </c>
    </row>
    <row r="52" spans="10:38">
      <c r="J52" t="str">
        <f t="shared" si="4"/>
        <v>06</v>
      </c>
      <c r="K52" t="str">
        <f t="shared" si="5"/>
        <v>Q2</v>
      </c>
      <c r="L52" s="46"/>
      <c r="M52" s="46"/>
      <c r="N52" s="46"/>
      <c r="O52" s="46"/>
      <c r="P52" s="47" t="s">
        <v>115</v>
      </c>
      <c r="Q52" s="46"/>
      <c r="R52" s="46"/>
      <c r="S52" s="47" t="s">
        <v>115</v>
      </c>
      <c r="T52" s="46"/>
      <c r="U52" s="46"/>
      <c r="V52" s="25"/>
      <c r="W52">
        <f t="shared" si="6"/>
        <v>2006</v>
      </c>
      <c r="X52" t="str">
        <f t="shared" si="7"/>
        <v>Q2</v>
      </c>
      <c r="Y52" s="55">
        <f>原系列05!B57/1000</f>
        <v>125.0322</v>
      </c>
      <c r="Z52" s="55">
        <f>原系列05!C57/1000</f>
        <v>72.341100000000012</v>
      </c>
      <c r="AA52" s="55">
        <f>原系列05!F57/1000</f>
        <v>4.38</v>
      </c>
      <c r="AB52" s="55">
        <f>原系列05!G57/1000</f>
        <v>16.646599999999999</v>
      </c>
      <c r="AC52" s="55">
        <f>原系列05!H57/1000</f>
        <v>1.6319000000000001</v>
      </c>
      <c r="AD52" s="55">
        <f>原系列05!I57/1000</f>
        <v>23.1859</v>
      </c>
      <c r="AE52" s="55">
        <f>原系列05!J57/1000</f>
        <v>4.4123000000000001</v>
      </c>
      <c r="AF52" s="55">
        <f>原系列05!K57/1000</f>
        <v>-1.0699999999999999E-2</v>
      </c>
      <c r="AG52" s="55">
        <f>原系列05!M57/1000</f>
        <v>19.284400000000002</v>
      </c>
      <c r="AH52" s="55">
        <f>原系列05!N57/1000</f>
        <v>16.827300000000001</v>
      </c>
    </row>
    <row r="53" spans="10:38">
      <c r="J53" t="str">
        <f t="shared" si="4"/>
        <v>06</v>
      </c>
      <c r="K53" t="str">
        <f t="shared" si="5"/>
        <v>Q3</v>
      </c>
      <c r="L53" s="46"/>
      <c r="M53" s="46"/>
      <c r="N53" s="46"/>
      <c r="O53" s="46"/>
      <c r="P53" s="47" t="s">
        <v>115</v>
      </c>
      <c r="Q53" s="46"/>
      <c r="R53" s="46"/>
      <c r="S53" s="47" t="s">
        <v>115</v>
      </c>
      <c r="T53" s="46"/>
      <c r="U53" s="46"/>
      <c r="V53" s="25"/>
      <c r="W53">
        <f t="shared" si="6"/>
        <v>2006</v>
      </c>
      <c r="X53" t="str">
        <f t="shared" si="7"/>
        <v>Q3</v>
      </c>
      <c r="Y53" s="55">
        <f>原系列05!B58/1000</f>
        <v>127.1104</v>
      </c>
      <c r="Z53" s="55">
        <f>原系列05!C58/1000</f>
        <v>73.298199999999994</v>
      </c>
      <c r="AA53" s="55">
        <f>原系列05!F58/1000</f>
        <v>4.7968000000000002</v>
      </c>
      <c r="AB53" s="55">
        <f>原系列05!G58/1000</f>
        <v>18.549900000000001</v>
      </c>
      <c r="AC53" s="55">
        <f>原系列05!H58/1000</f>
        <v>-0.1181</v>
      </c>
      <c r="AD53" s="55">
        <f>原系列05!I58/1000</f>
        <v>22.700500000000002</v>
      </c>
      <c r="AE53" s="55">
        <f>原系列05!J58/1000</f>
        <v>4.7901999999999996</v>
      </c>
      <c r="AF53" s="55">
        <f>原系列05!K58/1000</f>
        <v>6.9000000000000008E-3</v>
      </c>
      <c r="AG53" s="55">
        <f>原系列05!M58/1000</f>
        <v>20.074999999999999</v>
      </c>
      <c r="AH53" s="55">
        <f>原系列05!N58/1000</f>
        <v>16.993299999999998</v>
      </c>
    </row>
    <row r="54" spans="10:38">
      <c r="J54" t="str">
        <f t="shared" si="4"/>
        <v>06</v>
      </c>
      <c r="K54" t="str">
        <f t="shared" si="5"/>
        <v>Q4</v>
      </c>
      <c r="L54" s="46"/>
      <c r="M54" s="46"/>
      <c r="N54" s="46"/>
      <c r="O54" s="46"/>
      <c r="P54" s="47" t="s">
        <v>115</v>
      </c>
      <c r="Q54" s="46"/>
      <c r="R54" s="46"/>
      <c r="S54" s="47" t="s">
        <v>115</v>
      </c>
      <c r="T54" s="46"/>
      <c r="U54" s="46"/>
      <c r="V54" s="25"/>
      <c r="W54">
        <f t="shared" si="6"/>
        <v>2006</v>
      </c>
      <c r="X54" t="str">
        <f t="shared" si="7"/>
        <v>Q4</v>
      </c>
      <c r="Y54" s="55">
        <f>原系列05!B59/1000</f>
        <v>132.70179999999999</v>
      </c>
      <c r="Z54" s="55">
        <f>原系列05!C59/1000</f>
        <v>75.624100000000013</v>
      </c>
      <c r="AA54" s="55">
        <f>原系列05!F59/1000</f>
        <v>4.76</v>
      </c>
      <c r="AB54" s="55">
        <f>原系列05!G59/1000</f>
        <v>17.757300000000001</v>
      </c>
      <c r="AC54" s="55">
        <f>原系列05!H59/1000</f>
        <v>1.7570999999999999</v>
      </c>
      <c r="AD54" s="55">
        <f>原系列05!I59/1000</f>
        <v>22.944900000000001</v>
      </c>
      <c r="AE54" s="55">
        <f>原系列05!J59/1000</f>
        <v>6.4403999999999995</v>
      </c>
      <c r="AF54" s="55">
        <f>原系列05!K59/1000</f>
        <v>-1.5300000000000001E-2</v>
      </c>
      <c r="AG54" s="55">
        <f>原系列05!M59/1000</f>
        <v>20.8688</v>
      </c>
      <c r="AH54" s="55">
        <f>原系列05!N59/1000</f>
        <v>17.464299999999998</v>
      </c>
    </row>
    <row r="55" spans="10:38">
      <c r="J55" t="str">
        <f t="shared" ref="J55:J62" si="8">RIGHT(W55,2)</f>
        <v>07</v>
      </c>
      <c r="K55" t="str">
        <f t="shared" ref="K55:K62" si="9">X55</f>
        <v>Q1</v>
      </c>
      <c r="L55" s="46"/>
      <c r="M55" s="46"/>
      <c r="N55" s="46"/>
      <c r="O55" s="46"/>
      <c r="P55" s="47" t="s">
        <v>115</v>
      </c>
      <c r="Q55" s="46"/>
      <c r="R55" s="46"/>
      <c r="S55" s="47" t="s">
        <v>115</v>
      </c>
      <c r="T55" s="46"/>
      <c r="U55" s="46"/>
      <c r="V55" s="25"/>
      <c r="W55">
        <f t="shared" si="6"/>
        <v>2007</v>
      </c>
      <c r="X55" t="str">
        <f t="shared" si="7"/>
        <v>Q1</v>
      </c>
      <c r="Y55" s="55">
        <f>原系列05!B60/1000</f>
        <v>131.19379999999998</v>
      </c>
      <c r="Z55" s="55">
        <f>原系列05!C60/1000</f>
        <v>73.77239999999999</v>
      </c>
      <c r="AA55" s="55">
        <f>原系列05!F60/1000</f>
        <v>4.4198000000000004</v>
      </c>
      <c r="AB55" s="55">
        <f>原系列05!G60/1000</f>
        <v>21.827599999999997</v>
      </c>
      <c r="AC55" s="55">
        <f>原系列05!H60/1000</f>
        <v>-2.7265000000000001</v>
      </c>
      <c r="AD55" s="55">
        <f>原系列05!I60/1000</f>
        <v>23.8645</v>
      </c>
      <c r="AE55" s="55">
        <f>原系列05!J60/1000</f>
        <v>6.7151000000000005</v>
      </c>
      <c r="AF55" s="55">
        <f>原系列05!K60/1000</f>
        <v>5.7000000000000002E-3</v>
      </c>
      <c r="AG55" s="55">
        <f>原系列05!M60/1000</f>
        <v>20.560700000000001</v>
      </c>
      <c r="AH55" s="55">
        <f>原系列05!N60/1000</f>
        <v>17.1754</v>
      </c>
    </row>
    <row r="56" spans="10:38">
      <c r="J56" t="str">
        <f t="shared" si="8"/>
        <v>07</v>
      </c>
      <c r="K56" t="str">
        <f t="shared" si="9"/>
        <v>Q2</v>
      </c>
      <c r="L56" s="46"/>
      <c r="M56" s="46"/>
      <c r="N56" s="46"/>
      <c r="O56" s="46"/>
      <c r="P56" s="47" t="s">
        <v>115</v>
      </c>
      <c r="Q56" s="46"/>
      <c r="R56" s="46"/>
      <c r="S56" s="47" t="s">
        <v>115</v>
      </c>
      <c r="T56" s="46"/>
      <c r="U56" s="46"/>
      <c r="V56" s="25"/>
      <c r="W56">
        <f t="shared" si="6"/>
        <v>2007</v>
      </c>
      <c r="X56" t="str">
        <f t="shared" si="7"/>
        <v>Q2</v>
      </c>
      <c r="Y56" s="55">
        <f>原系列05!B61/1000</f>
        <v>127.91030000000001</v>
      </c>
      <c r="Z56" s="55">
        <f>原系列05!C61/1000</f>
        <v>72.994399999999999</v>
      </c>
      <c r="AA56" s="55">
        <f>原系列05!F61/1000</f>
        <v>4.2896999999999998</v>
      </c>
      <c r="AB56" s="55">
        <f>原系列05!G61/1000</f>
        <v>17.3064</v>
      </c>
      <c r="AC56" s="55">
        <f>原系列05!H61/1000</f>
        <v>2.1755999999999998</v>
      </c>
      <c r="AD56" s="55">
        <f>原系列05!I61/1000</f>
        <v>23.411300000000001</v>
      </c>
      <c r="AE56" s="55">
        <f>原系列05!J61/1000</f>
        <v>4.0466999999999995</v>
      </c>
      <c r="AF56" s="55">
        <f>原系列05!K61/1000</f>
        <v>1.72E-2</v>
      </c>
      <c r="AG56" s="55">
        <f>原系列05!M61/1000</f>
        <v>20.842599999999997</v>
      </c>
      <c r="AH56" s="55">
        <f>原系列05!N61/1000</f>
        <v>17.213000000000001</v>
      </c>
    </row>
    <row r="57" spans="10:38">
      <c r="J57" t="str">
        <f t="shared" si="8"/>
        <v>07</v>
      </c>
      <c r="K57" t="str">
        <f t="shared" si="9"/>
        <v>Q3</v>
      </c>
      <c r="L57" s="46"/>
      <c r="M57" s="46"/>
      <c r="N57" s="46"/>
      <c r="O57" s="46"/>
      <c r="P57" s="47" t="s">
        <v>115</v>
      </c>
      <c r="Q57" s="46"/>
      <c r="R57" s="46"/>
      <c r="S57" s="47" t="s">
        <v>115</v>
      </c>
      <c r="T57" s="46"/>
      <c r="U57" s="46"/>
      <c r="V57" s="25"/>
      <c r="W57">
        <f t="shared" si="6"/>
        <v>2007</v>
      </c>
      <c r="X57" t="str">
        <f t="shared" si="7"/>
        <v>Q3</v>
      </c>
      <c r="Y57" s="55">
        <f>原系列05!B62/1000</f>
        <v>129.71469999999999</v>
      </c>
      <c r="Z57" s="55">
        <f>原系列05!C62/1000</f>
        <v>74.375</v>
      </c>
      <c r="AA57" s="55">
        <f>原系列05!F62/1000</f>
        <v>4.2441000000000004</v>
      </c>
      <c r="AB57" s="55">
        <f>原系列05!G62/1000</f>
        <v>19.103000000000002</v>
      </c>
      <c r="AC57" s="55">
        <f>原系列05!H62/1000</f>
        <v>-2.9100000000000001E-2</v>
      </c>
      <c r="AD57" s="55">
        <f>原系列05!I62/1000</f>
        <v>22.858499999999999</v>
      </c>
      <c r="AE57" s="55">
        <f>原系列05!J62/1000</f>
        <v>4.6185</v>
      </c>
      <c r="AF57" s="55">
        <f>原系列05!K62/1000</f>
        <v>-5.9000000000000007E-3</v>
      </c>
      <c r="AG57" s="55">
        <f>原系列05!M62/1000</f>
        <v>21.782299999999999</v>
      </c>
      <c r="AH57" s="55">
        <f>原系列05!N62/1000</f>
        <v>17.269299999999998</v>
      </c>
      <c r="AJ57"/>
      <c r="AK57"/>
      <c r="AL57"/>
    </row>
    <row r="58" spans="10:38">
      <c r="J58" t="str">
        <f t="shared" si="8"/>
        <v>07</v>
      </c>
      <c r="K58" t="str">
        <f t="shared" si="9"/>
        <v>Q4</v>
      </c>
      <c r="L58" s="46"/>
      <c r="M58" s="46"/>
      <c r="N58" s="46"/>
      <c r="O58" s="46"/>
      <c r="P58" s="47" t="s">
        <v>115</v>
      </c>
      <c r="Q58" s="46"/>
      <c r="R58" s="46"/>
      <c r="S58" s="47" t="s">
        <v>115</v>
      </c>
      <c r="T58" s="46"/>
      <c r="U58" s="46"/>
      <c r="V58" s="25"/>
      <c r="W58">
        <f t="shared" si="6"/>
        <v>2007</v>
      </c>
      <c r="X58" t="str">
        <f t="shared" si="7"/>
        <v>Q4</v>
      </c>
      <c r="Y58" s="55">
        <f>原系列05!B63/1000</f>
        <v>134.86699999999999</v>
      </c>
      <c r="Z58" s="55">
        <f>原系列05!C63/1000</f>
        <v>75.921600000000012</v>
      </c>
      <c r="AA58" s="55">
        <f>原系列05!F63/1000</f>
        <v>3.6200999999999999</v>
      </c>
      <c r="AB58" s="55">
        <f>原系列05!G63/1000</f>
        <v>18.240500000000001</v>
      </c>
      <c r="AC58" s="55">
        <f>原系列05!H63/1000</f>
        <v>2.2046000000000001</v>
      </c>
      <c r="AD58" s="55">
        <f>原系列05!I63/1000</f>
        <v>23.3871</v>
      </c>
      <c r="AE58" s="55">
        <f>原系列05!J63/1000</f>
        <v>6.2545999999999999</v>
      </c>
      <c r="AF58" s="55">
        <f>原系列05!K63/1000</f>
        <v>-1.52E-2</v>
      </c>
      <c r="AG58" s="55">
        <f>原系列05!M63/1000</f>
        <v>22.9985</v>
      </c>
      <c r="AH58" s="55">
        <f>原系列05!N63/1000</f>
        <v>17.8965</v>
      </c>
      <c r="AJ58"/>
      <c r="AK58"/>
      <c r="AL58"/>
    </row>
    <row r="59" spans="10:38">
      <c r="J59" t="str">
        <f t="shared" si="8"/>
        <v>08</v>
      </c>
      <c r="K59" t="str">
        <f t="shared" si="9"/>
        <v>Q1</v>
      </c>
      <c r="L59" s="46"/>
      <c r="M59" s="46"/>
      <c r="N59" s="46"/>
      <c r="O59" s="46"/>
      <c r="P59" s="47" t="s">
        <v>115</v>
      </c>
      <c r="Q59" s="46"/>
      <c r="R59" s="46"/>
      <c r="S59" s="47" t="s">
        <v>115</v>
      </c>
      <c r="T59" s="46"/>
      <c r="U59" s="46"/>
      <c r="V59" s="25"/>
      <c r="W59">
        <f t="shared" si="6"/>
        <v>2008</v>
      </c>
      <c r="X59" t="str">
        <f t="shared" si="7"/>
        <v>Q1</v>
      </c>
      <c r="Y59" s="55">
        <f>原系列05!B64/1000</f>
        <v>132.97790000000001</v>
      </c>
      <c r="Z59" s="55">
        <f>原系列05!C64/1000</f>
        <v>74.152299999999997</v>
      </c>
      <c r="AA59" s="55">
        <f>原系列05!F64/1000</f>
        <v>3.5406999999999997</v>
      </c>
      <c r="AB59" s="55">
        <f>原系列05!G64/1000</f>
        <v>22.364900000000002</v>
      </c>
      <c r="AC59" s="55">
        <f>原系列05!H64/1000</f>
        <v>-2.5995999999999997</v>
      </c>
      <c r="AD59" s="55">
        <f>原系列05!I64/1000</f>
        <v>24.1692</v>
      </c>
      <c r="AE59" s="55">
        <f>原系列05!J64/1000</f>
        <v>6.3422000000000001</v>
      </c>
      <c r="AF59" s="55">
        <f>原系列05!K64/1000</f>
        <v>3.6299999999999999E-2</v>
      </c>
      <c r="AG59" s="55">
        <f>原系列05!M64/1000</f>
        <v>22.7638</v>
      </c>
      <c r="AH59" s="55">
        <f>原系列05!N64/1000</f>
        <v>17.6967</v>
      </c>
      <c r="AJ59" t="s">
        <v>204</v>
      </c>
      <c r="AK59"/>
      <c r="AL59"/>
    </row>
    <row r="60" spans="10:38">
      <c r="J60" t="str">
        <f t="shared" si="8"/>
        <v>08</v>
      </c>
      <c r="K60" t="str">
        <f t="shared" si="9"/>
        <v>Q2</v>
      </c>
      <c r="L60" s="46"/>
      <c r="M60" s="46"/>
      <c r="N60" s="46"/>
      <c r="O60" s="46"/>
      <c r="P60" s="47" t="s">
        <v>115</v>
      </c>
      <c r="Q60" s="46"/>
      <c r="R60" s="46"/>
      <c r="S60" s="47" t="s">
        <v>115</v>
      </c>
      <c r="T60" s="46"/>
      <c r="U60" s="46"/>
      <c r="V60" s="25"/>
      <c r="W60">
        <f t="shared" si="6"/>
        <v>2008</v>
      </c>
      <c r="X60" t="str">
        <f t="shared" si="7"/>
        <v>Q2</v>
      </c>
      <c r="Y60" s="55">
        <f>原系列05!B65/1000</f>
        <v>127.76430000000001</v>
      </c>
      <c r="Z60" s="55">
        <f>原系列05!C65/1000</f>
        <v>72.115899999999996</v>
      </c>
      <c r="AA60" s="55">
        <f>原系列05!F65/1000</f>
        <v>3.6661999999999999</v>
      </c>
      <c r="AB60" s="55">
        <f>原系列05!G65/1000</f>
        <v>17.352700000000002</v>
      </c>
      <c r="AC60" s="55">
        <f>原系列05!H65/1000</f>
        <v>2.3698999999999999</v>
      </c>
      <c r="AD60" s="55">
        <f>原系列05!I65/1000</f>
        <v>23.265000000000001</v>
      </c>
      <c r="AE60" s="55">
        <f>原系列05!J65/1000</f>
        <v>3.7010000000000001</v>
      </c>
      <c r="AF60" s="55">
        <f>原系列05!K65/1000</f>
        <v>1.0999999999999999E-2</v>
      </c>
      <c r="AG60" s="55">
        <f>原系列05!M65/1000</f>
        <v>22.056900000000002</v>
      </c>
      <c r="AH60" s="55">
        <f>原系列05!N65/1000</f>
        <v>16.911900000000003</v>
      </c>
      <c r="AJ60" s="31"/>
      <c r="AK60" s="32">
        <v>0.25</v>
      </c>
      <c r="AL60" s="32">
        <v>-0.3</v>
      </c>
    </row>
    <row r="61" spans="10:38">
      <c r="J61" t="str">
        <f t="shared" si="8"/>
        <v>08</v>
      </c>
      <c r="K61" t="str">
        <f t="shared" si="9"/>
        <v>Q3</v>
      </c>
      <c r="L61" s="46"/>
      <c r="M61" s="46"/>
      <c r="N61" s="46"/>
      <c r="O61" s="46"/>
      <c r="P61" s="47" t="s">
        <v>115</v>
      </c>
      <c r="Q61" s="46"/>
      <c r="R61" s="46"/>
      <c r="S61" s="47" t="s">
        <v>115</v>
      </c>
      <c r="T61" s="46"/>
      <c r="U61" s="46"/>
      <c r="V61" s="25"/>
      <c r="W61">
        <f t="shared" si="6"/>
        <v>2008</v>
      </c>
      <c r="X61" t="str">
        <f t="shared" si="7"/>
        <v>Q3</v>
      </c>
      <c r="Y61" s="55">
        <f>原系列05!B66/1000</f>
        <v>128.9032</v>
      </c>
      <c r="Z61" s="55">
        <f>原系列05!C66/1000</f>
        <v>73.751100000000008</v>
      </c>
      <c r="AA61" s="55">
        <f>原系列05!F66/1000</f>
        <v>4.1310000000000002</v>
      </c>
      <c r="AB61" s="55">
        <f>原系列05!G66/1000</f>
        <v>18.7425</v>
      </c>
      <c r="AC61" s="55">
        <f>原系列05!H66/1000</f>
        <v>-0.25650000000000001</v>
      </c>
      <c r="AD61" s="55">
        <f>原系列05!I66/1000</f>
        <v>22.749599999999997</v>
      </c>
      <c r="AE61" s="55">
        <f>原系列05!J66/1000</f>
        <v>4.3028999999999993</v>
      </c>
      <c r="AF61" s="55">
        <f>原系列05!K66/1000</f>
        <v>-1.23E-2</v>
      </c>
      <c r="AG61" s="55">
        <f>原系列05!M66/1000</f>
        <v>22.68</v>
      </c>
      <c r="AH61" s="55">
        <f>原系列05!N66/1000</f>
        <v>17.2239</v>
      </c>
      <c r="AJ61" s="31"/>
      <c r="AK61" s="32">
        <v>0.25</v>
      </c>
      <c r="AL61" s="32">
        <v>-0.3</v>
      </c>
    </row>
    <row r="62" spans="10:38">
      <c r="J62" t="str">
        <f t="shared" si="8"/>
        <v>08</v>
      </c>
      <c r="K62" t="str">
        <f t="shared" si="9"/>
        <v>Q4</v>
      </c>
      <c r="L62" s="46"/>
      <c r="M62" s="46"/>
      <c r="N62" s="46"/>
      <c r="O62" s="46"/>
      <c r="P62" s="47" t="s">
        <v>115</v>
      </c>
      <c r="Q62" s="46"/>
      <c r="R62" s="46"/>
      <c r="S62" s="47" t="s">
        <v>115</v>
      </c>
      <c r="T62" s="46"/>
      <c r="U62" s="46"/>
      <c r="V62" s="25"/>
      <c r="W62">
        <f t="shared" si="6"/>
        <v>2008</v>
      </c>
      <c r="X62" t="str">
        <f t="shared" si="7"/>
        <v>Q4</v>
      </c>
      <c r="Y62" s="55">
        <f>原系列05!B67/1000</f>
        <v>128.5855</v>
      </c>
      <c r="Z62" s="55">
        <f>原系列05!C67/1000</f>
        <v>74.293499999999995</v>
      </c>
      <c r="AA62" s="55">
        <f>原系列05!F67/1000</f>
        <v>4.1387999999999998</v>
      </c>
      <c r="AB62" s="55">
        <f>原系列05!G67/1000</f>
        <v>16.047799999999999</v>
      </c>
      <c r="AC62" s="55">
        <f>原系列05!H67/1000</f>
        <v>3.2258</v>
      </c>
      <c r="AD62" s="55">
        <f>原系列05!I67/1000</f>
        <v>23.2196</v>
      </c>
      <c r="AE62" s="55">
        <f>原系列05!J67/1000</f>
        <v>5.6861999999999995</v>
      </c>
      <c r="AF62" s="55">
        <f>原系列05!K67/1000</f>
        <v>2.4300000000000002E-2</v>
      </c>
      <c r="AG62" s="55">
        <f>原系列05!M67/1000</f>
        <v>19.904499999999999</v>
      </c>
      <c r="AH62" s="55">
        <f>原系列05!N67/1000</f>
        <v>17.962199999999999</v>
      </c>
      <c r="AJ62" s="31"/>
      <c r="AK62" s="32">
        <v>0.25</v>
      </c>
      <c r="AL62" s="32">
        <v>-0.3</v>
      </c>
    </row>
    <row r="63" spans="10:38">
      <c r="J63" t="str">
        <f>RIGHT(W63,2)</f>
        <v>09</v>
      </c>
      <c r="K63" t="str">
        <f>X63</f>
        <v>Q1</v>
      </c>
      <c r="L63" s="46"/>
      <c r="M63" s="46"/>
      <c r="N63" s="46"/>
      <c r="O63" s="46"/>
      <c r="P63" s="47" t="s">
        <v>115</v>
      </c>
      <c r="Q63" s="46"/>
      <c r="R63" s="46"/>
      <c r="S63" s="47" t="s">
        <v>115</v>
      </c>
      <c r="T63" s="46"/>
      <c r="U63" s="46"/>
      <c r="V63" s="25"/>
      <c r="W63">
        <f t="shared" si="6"/>
        <v>2009</v>
      </c>
      <c r="X63" t="str">
        <f t="shared" si="7"/>
        <v>Q1</v>
      </c>
      <c r="Y63" s="55">
        <f>原系列05!B68/1000</f>
        <v>120.54169999999999</v>
      </c>
      <c r="Z63" s="55">
        <f>原系列05!C68/1000</f>
        <v>71.285300000000007</v>
      </c>
      <c r="AA63" s="55">
        <f>原系列05!F68/1000</f>
        <v>3.5836000000000001</v>
      </c>
      <c r="AB63" s="55">
        <f>原系列05!G68/1000</f>
        <v>18.933499999999999</v>
      </c>
      <c r="AC63" s="55">
        <f>原系列05!H68/1000</f>
        <v>-3.5255000000000001</v>
      </c>
      <c r="AD63" s="55">
        <f>原系列05!I68/1000</f>
        <v>24.204000000000001</v>
      </c>
      <c r="AE63" s="55">
        <f>原系列05!J68/1000</f>
        <v>6.1563999999999997</v>
      </c>
      <c r="AF63" s="55">
        <f>原系列05!K68/1000</f>
        <v>1.1300000000000001E-2</v>
      </c>
      <c r="AG63" s="55">
        <f>原系列05!M68/1000</f>
        <v>14.363299999999999</v>
      </c>
      <c r="AH63" s="55">
        <f>原系列05!N68/1000</f>
        <v>14.653799999999999</v>
      </c>
      <c r="AJ63" s="31" t="s">
        <v>165</v>
      </c>
      <c r="AK63" s="32">
        <v>0.25</v>
      </c>
      <c r="AL63" s="32">
        <v>-0.3</v>
      </c>
    </row>
    <row r="64" spans="10:38">
      <c r="J64" t="str">
        <f>RIGHT(W64,2)</f>
        <v>09</v>
      </c>
      <c r="K64" t="str">
        <f>X64</f>
        <v>Q2</v>
      </c>
      <c r="L64" s="46"/>
      <c r="M64" s="46"/>
      <c r="N64" s="46"/>
      <c r="O64" s="46"/>
      <c r="P64" s="47" t="s">
        <v>115</v>
      </c>
      <c r="Q64" s="46"/>
      <c r="R64" s="46"/>
      <c r="S64" s="47" t="s">
        <v>115</v>
      </c>
      <c r="T64" s="46"/>
      <c r="U64" s="46"/>
      <c r="V64" s="25"/>
      <c r="W64">
        <f t="shared" si="6"/>
        <v>2009</v>
      </c>
      <c r="X64" t="str">
        <f t="shared" si="7"/>
        <v>Q2</v>
      </c>
      <c r="Y64" s="55">
        <f>原系列05!B69/1000</f>
        <v>119.3394</v>
      </c>
      <c r="Z64" s="55">
        <f>原系列05!C69/1000</f>
        <v>71.599899999999991</v>
      </c>
      <c r="AA64" s="55">
        <f>原系列05!F69/1000</f>
        <v>3.1345000000000001</v>
      </c>
      <c r="AB64" s="55">
        <f>原系列05!G69/1000</f>
        <v>14.3371</v>
      </c>
      <c r="AC64" s="55">
        <f>原系列05!H69/1000</f>
        <v>0.30280000000000001</v>
      </c>
      <c r="AD64" s="55">
        <f>原系列05!I69/1000</f>
        <v>23.765900000000002</v>
      </c>
      <c r="AE64" s="55">
        <f>原系列05!J69/1000</f>
        <v>4.1558000000000002</v>
      </c>
      <c r="AF64" s="55">
        <f>原系列05!K69/1000</f>
        <v>-1.14E-2</v>
      </c>
      <c r="AG64" s="55">
        <f>原系列05!M69/1000</f>
        <v>15.5168</v>
      </c>
      <c r="AH64" s="55">
        <f>原系列05!N69/1000</f>
        <v>13.8697</v>
      </c>
    </row>
    <row r="65" spans="10:38">
      <c r="J65" t="str">
        <f>RIGHT(W65,2)</f>
        <v>09</v>
      </c>
      <c r="K65" t="str">
        <f>X65</f>
        <v>Q3</v>
      </c>
      <c r="L65" s="46"/>
      <c r="M65" s="46"/>
      <c r="N65" s="46"/>
      <c r="O65" s="46"/>
      <c r="P65" s="47" t="s">
        <v>115</v>
      </c>
      <c r="Q65" s="46"/>
      <c r="R65" s="46"/>
      <c r="S65" s="47" t="s">
        <v>115</v>
      </c>
      <c r="T65" s="46"/>
      <c r="U65" s="46"/>
      <c r="V65" s="25"/>
      <c r="W65">
        <f t="shared" si="6"/>
        <v>2009</v>
      </c>
      <c r="X65" t="str">
        <f t="shared" si="7"/>
        <v>Q3</v>
      </c>
      <c r="Y65" s="55">
        <f>原系列05!B70/1000</f>
        <v>121.7317</v>
      </c>
      <c r="Z65" s="55">
        <f>原系列05!C70/1000</f>
        <v>73.5227</v>
      </c>
      <c r="AA65" s="55">
        <f>原系列05!F70/1000</f>
        <v>3.1404000000000001</v>
      </c>
      <c r="AB65" s="55">
        <f>原系列05!G70/1000</f>
        <v>15.815</v>
      </c>
      <c r="AC65" s="55">
        <f>原系列05!H70/1000</f>
        <v>-1.7602</v>
      </c>
      <c r="AD65" s="55">
        <f>原系列05!I70/1000</f>
        <v>23.532</v>
      </c>
      <c r="AE65" s="55">
        <f>原系列05!J70/1000</f>
        <v>4.7762000000000002</v>
      </c>
      <c r="AF65" s="55">
        <f>原系列05!K70/1000</f>
        <v>-3.2600000000000004E-2</v>
      </c>
      <c r="AG65" s="55">
        <f>原系列05!M70/1000</f>
        <v>17.451499999999999</v>
      </c>
      <c r="AH65" s="55">
        <f>原系列05!N70/1000</f>
        <v>14.8415</v>
      </c>
    </row>
    <row r="66" spans="10:38">
      <c r="J66" t="str">
        <f>RIGHT(W66,2)</f>
        <v>09</v>
      </c>
      <c r="K66" t="str">
        <f>X66</f>
        <v>Q4</v>
      </c>
      <c r="L66" s="46"/>
      <c r="M66" s="46"/>
      <c r="N66" s="46"/>
      <c r="O66" s="46"/>
      <c r="P66" s="47" t="s">
        <v>115</v>
      </c>
      <c r="Q66" s="46"/>
      <c r="R66" s="46"/>
      <c r="S66" s="47" t="s">
        <v>115</v>
      </c>
      <c r="T66" s="46"/>
      <c r="U66" s="46"/>
      <c r="V66" s="25"/>
      <c r="W66">
        <f t="shared" si="6"/>
        <v>2009</v>
      </c>
      <c r="X66" t="str">
        <f t="shared" si="7"/>
        <v>Q4</v>
      </c>
      <c r="Y66" s="55">
        <f>原系列05!B71/1000</f>
        <v>127.9756</v>
      </c>
      <c r="Z66" s="55">
        <f>原系列05!C71/1000</f>
        <v>75.933899999999994</v>
      </c>
      <c r="AA66" s="55">
        <f>原系列05!F71/1000</f>
        <v>3.0450999999999997</v>
      </c>
      <c r="AB66" s="55">
        <f>原系列05!G71/1000</f>
        <v>14.7681</v>
      </c>
      <c r="AC66" s="55">
        <f>原系列05!H71/1000</f>
        <v>5.5200000000000006E-2</v>
      </c>
      <c r="AD66" s="55">
        <f>原系列05!I71/1000</f>
        <v>24.0229</v>
      </c>
      <c r="AE66" s="55">
        <f>原系列05!J71/1000</f>
        <v>6.3468999999999998</v>
      </c>
      <c r="AF66" s="55">
        <f>原系列05!K71/1000</f>
        <v>-4.0000000000000001E-3</v>
      </c>
      <c r="AG66" s="55">
        <f>原系列05!M71/1000</f>
        <v>18.9254</v>
      </c>
      <c r="AH66" s="55">
        <f>原系列05!N71/1000</f>
        <v>15.464</v>
      </c>
    </row>
    <row r="67" spans="10:38">
      <c r="J67" t="str">
        <f t="shared" ref="J67:J70" si="10">RIGHT(W67,2)</f>
        <v>10</v>
      </c>
      <c r="K67" t="str">
        <f t="shared" ref="K67:K70" si="11">X67</f>
        <v>Q1</v>
      </c>
      <c r="L67" s="46"/>
      <c r="M67" s="46"/>
      <c r="N67" s="46"/>
      <c r="O67" s="46"/>
      <c r="P67" s="47" t="s">
        <v>115</v>
      </c>
      <c r="Q67" s="46"/>
      <c r="R67" s="46"/>
      <c r="S67" s="47" t="s">
        <v>115</v>
      </c>
      <c r="T67" s="46"/>
      <c r="U67" s="46"/>
      <c r="V67" s="25"/>
      <c r="W67">
        <f t="shared" si="6"/>
        <v>2010</v>
      </c>
      <c r="X67" t="str">
        <f t="shared" si="7"/>
        <v>Q1</v>
      </c>
      <c r="Y67" s="55">
        <f>原系列05!B72/1000</f>
        <v>126.45110000000001</v>
      </c>
      <c r="Z67" s="55">
        <f>原系列05!C72/1000</f>
        <v>73.976199999999992</v>
      </c>
      <c r="AA67" s="55">
        <f>原系列05!F72/1000</f>
        <v>2.9476</v>
      </c>
      <c r="AB67" s="55">
        <f>原系列05!G72/1000</f>
        <v>17.596</v>
      </c>
      <c r="AC67" s="55">
        <f>原系列05!H72/1000</f>
        <v>-3.6386999999999996</v>
      </c>
      <c r="AD67" s="55">
        <f>原系列05!I72/1000</f>
        <v>24.630400000000002</v>
      </c>
      <c r="AE67" s="55">
        <f>原系列05!J72/1000</f>
        <v>6.8456000000000001</v>
      </c>
      <c r="AF67" s="55">
        <f>原系列05!K72/1000</f>
        <v>1.89E-2</v>
      </c>
      <c r="AG67" s="55">
        <f>原系列05!M72/1000</f>
        <v>19.4544</v>
      </c>
      <c r="AH67" s="55">
        <f>原系列05!N72/1000</f>
        <v>15.454000000000001</v>
      </c>
    </row>
    <row r="68" spans="10:38">
      <c r="J68" t="str">
        <f t="shared" si="10"/>
        <v>10</v>
      </c>
      <c r="K68" t="str">
        <f t="shared" si="11"/>
        <v>Q2</v>
      </c>
      <c r="L68" s="46"/>
      <c r="M68" s="46"/>
      <c r="N68" s="46"/>
      <c r="O68" s="46"/>
      <c r="P68" s="47" t="s">
        <v>115</v>
      </c>
      <c r="Q68" s="46"/>
      <c r="R68" s="46"/>
      <c r="S68" s="47" t="s">
        <v>115</v>
      </c>
      <c r="T68" s="46"/>
      <c r="U68" s="46"/>
      <c r="V68" s="25"/>
      <c r="W68">
        <f t="shared" si="6"/>
        <v>2010</v>
      </c>
      <c r="X68" t="str">
        <f t="shared" si="7"/>
        <v>Q2</v>
      </c>
      <c r="Y68" s="55">
        <f>原系列05!B73/1000</f>
        <v>124.64880000000001</v>
      </c>
      <c r="Z68" s="55">
        <f>原系列05!C73/1000</f>
        <v>73.092799999999997</v>
      </c>
      <c r="AA68" s="55">
        <f>原系列05!F73/1000</f>
        <v>2.9054000000000002</v>
      </c>
      <c r="AB68" s="55">
        <f>原系列05!G73/1000</f>
        <v>14.715399999999999</v>
      </c>
      <c r="AC68" s="55">
        <f>原系列05!H73/1000</f>
        <v>1.2864</v>
      </c>
      <c r="AD68" s="55">
        <f>原系列05!I73/1000</f>
        <v>24.383800000000001</v>
      </c>
      <c r="AE68" s="55">
        <f>原系列05!J73/1000</f>
        <v>4.0552999999999999</v>
      </c>
      <c r="AF68" s="55">
        <f>原系列05!K73/1000</f>
        <v>-1.1699999999999999E-2</v>
      </c>
      <c r="AG68" s="55">
        <f>原系列05!M73/1000</f>
        <v>20.2926</v>
      </c>
      <c r="AH68" s="55">
        <f>原系列05!N73/1000</f>
        <v>16.071899999999999</v>
      </c>
    </row>
    <row r="69" spans="10:38">
      <c r="J69" t="str">
        <f t="shared" si="10"/>
        <v>10</v>
      </c>
      <c r="K69" t="str">
        <f t="shared" si="11"/>
        <v>Q3</v>
      </c>
      <c r="L69" s="46"/>
      <c r="M69" s="46"/>
      <c r="N69" s="46"/>
      <c r="O69" s="46"/>
      <c r="P69" s="47" t="s">
        <v>115</v>
      </c>
      <c r="Q69" s="46"/>
      <c r="R69" s="46"/>
      <c r="S69" s="47" t="s">
        <v>115</v>
      </c>
      <c r="T69" s="46"/>
      <c r="U69" s="46"/>
      <c r="V69" s="25"/>
      <c r="W69">
        <f t="shared" si="6"/>
        <v>2010</v>
      </c>
      <c r="X69" t="str">
        <f t="shared" si="7"/>
        <v>Q3</v>
      </c>
      <c r="Y69" s="55">
        <f>原系列05!B74/1000</f>
        <v>129.04679999999999</v>
      </c>
      <c r="Z69" s="55">
        <f>原系列05!C74/1000</f>
        <v>76.13069999999999</v>
      </c>
      <c r="AA69" s="55">
        <f>原系列05!F74/1000</f>
        <v>3.1663999999999999</v>
      </c>
      <c r="AB69" s="55">
        <f>原系列05!G74/1000</f>
        <v>16.5517</v>
      </c>
      <c r="AC69" s="55">
        <f>原系列05!H74/1000</f>
        <v>0.1409</v>
      </c>
      <c r="AD69" s="55">
        <f>原系列05!I74/1000</f>
        <v>23.8933</v>
      </c>
      <c r="AE69" s="55">
        <f>原系列05!J74/1000</f>
        <v>4.7621000000000002</v>
      </c>
      <c r="AF69" s="55">
        <f>原系列05!K74/1000</f>
        <v>-5.96E-2</v>
      </c>
      <c r="AG69" s="55">
        <f>原系列05!M74/1000</f>
        <v>21.198700000000002</v>
      </c>
      <c r="AH69" s="55">
        <f>原系列05!N74/1000</f>
        <v>16.7089</v>
      </c>
    </row>
    <row r="70" spans="10:38">
      <c r="J70" t="str">
        <f t="shared" si="10"/>
        <v>10</v>
      </c>
      <c r="K70" t="str">
        <f t="shared" si="11"/>
        <v>Q4</v>
      </c>
      <c r="L70" s="46"/>
      <c r="M70" s="46"/>
      <c r="N70" s="46"/>
      <c r="O70" s="46"/>
      <c r="P70" s="47" t="s">
        <v>115</v>
      </c>
      <c r="Q70" s="46"/>
      <c r="R70" s="46"/>
      <c r="S70" s="47" t="s">
        <v>115</v>
      </c>
      <c r="T70" s="46"/>
      <c r="U70" s="46"/>
      <c r="V70" s="25"/>
      <c r="W70">
        <f t="shared" si="6"/>
        <v>2010</v>
      </c>
      <c r="X70" t="str">
        <f t="shared" si="7"/>
        <v>Q4</v>
      </c>
      <c r="Y70" s="55">
        <f>原系列05!B75/1000</f>
        <v>132.2175</v>
      </c>
      <c r="Z70" s="55">
        <f>原系列05!C75/1000</f>
        <v>77.235799999999998</v>
      </c>
      <c r="AA70" s="55">
        <f>原系列05!F75/1000</f>
        <v>3.306</v>
      </c>
      <c r="AB70" s="55">
        <f>原系列05!G75/1000</f>
        <v>15.212200000000001</v>
      </c>
      <c r="AC70" s="55">
        <f>原系列05!H75/1000</f>
        <v>1.6593</v>
      </c>
      <c r="AD70" s="55">
        <f>原系列05!I75/1000</f>
        <v>24.427599999999998</v>
      </c>
      <c r="AE70" s="55">
        <f>原系列05!J75/1000</f>
        <v>5.9121000000000006</v>
      </c>
      <c r="AF70" s="55">
        <f>原系列05!K75/1000</f>
        <v>-1.1300000000000001E-2</v>
      </c>
      <c r="AG70" s="55">
        <f>原系列05!M75/1000</f>
        <v>21.453299999999999</v>
      </c>
      <c r="AH70" s="55">
        <f>原系列05!N75/1000</f>
        <v>17.1035</v>
      </c>
    </row>
    <row r="71" spans="10:38">
      <c r="J71" t="str">
        <f t="shared" ref="J71:J78" si="12">RIGHT(W71,2)</f>
        <v>11</v>
      </c>
      <c r="K71" t="str">
        <f t="shared" ref="K71:K78" si="13">X71</f>
        <v>Q1</v>
      </c>
      <c r="L71" s="46"/>
      <c r="M71" s="46"/>
      <c r="N71" s="46"/>
      <c r="O71" s="46"/>
      <c r="P71" s="47" t="s">
        <v>115</v>
      </c>
      <c r="Q71" s="46"/>
      <c r="R71" s="46"/>
      <c r="S71" s="47" t="s">
        <v>115</v>
      </c>
      <c r="T71" s="46"/>
      <c r="U71" s="46"/>
      <c r="V71" s="25"/>
      <c r="W71">
        <f t="shared" si="6"/>
        <v>2011</v>
      </c>
      <c r="X71" t="str">
        <f t="shared" si="7"/>
        <v>Q1</v>
      </c>
      <c r="Y71" s="55">
        <f>原系列05!B76/1000</f>
        <v>126.5107</v>
      </c>
      <c r="Z71" s="55">
        <f>原系列05!C76/1000</f>
        <v>73.264699999999991</v>
      </c>
      <c r="AA71" s="55">
        <f>原系列05!F76/1000</f>
        <v>3.1558000000000002</v>
      </c>
      <c r="AB71" s="55">
        <f>原系列05!G76/1000</f>
        <v>18.396999999999998</v>
      </c>
      <c r="AC71" s="55">
        <f>原系列05!H76/1000</f>
        <v>-3.1305000000000001</v>
      </c>
      <c r="AD71" s="55">
        <f>原系列05!I76/1000</f>
        <v>25.1816</v>
      </c>
      <c r="AE71" s="55">
        <f>原系列05!J76/1000</f>
        <v>5.9848999999999997</v>
      </c>
      <c r="AF71" s="55">
        <f>原系列05!K76/1000</f>
        <v>-9.1999999999999998E-3</v>
      </c>
      <c r="AG71" s="55">
        <f>原系列05!M76/1000</f>
        <v>20.668099999999999</v>
      </c>
      <c r="AH71" s="55">
        <f>原系列05!N76/1000</f>
        <v>16.881700000000002</v>
      </c>
    </row>
    <row r="72" spans="10:38">
      <c r="J72" t="str">
        <f t="shared" si="12"/>
        <v>11</v>
      </c>
      <c r="K72" t="str">
        <f t="shared" si="13"/>
        <v>Q2</v>
      </c>
      <c r="L72" s="46"/>
      <c r="M72" s="46"/>
      <c r="N72" s="46"/>
      <c r="O72" s="46"/>
      <c r="P72" s="47" t="s">
        <v>115</v>
      </c>
      <c r="Q72" s="46"/>
      <c r="R72" s="46"/>
      <c r="S72" s="47" t="s">
        <v>115</v>
      </c>
      <c r="T72" s="46"/>
      <c r="U72" s="46"/>
      <c r="V72" s="25"/>
      <c r="W72">
        <f t="shared" si="6"/>
        <v>2011</v>
      </c>
      <c r="X72" t="str">
        <f t="shared" si="7"/>
        <v>Q2</v>
      </c>
      <c r="Y72" s="55">
        <f>原系列05!B77/1000</f>
        <v>122.7954</v>
      </c>
      <c r="Z72" s="55">
        <f>原系列05!C77/1000</f>
        <v>73.287300000000002</v>
      </c>
      <c r="AA72" s="55">
        <f>原系列05!F77/1000</f>
        <v>2.9920999999999998</v>
      </c>
      <c r="AB72" s="55">
        <f>原系列05!G77/1000</f>
        <v>14.757100000000001</v>
      </c>
      <c r="AC72" s="55">
        <f>原系列05!H77/1000</f>
        <v>0.67610000000000003</v>
      </c>
      <c r="AD72" s="55">
        <f>原系列05!I77/1000</f>
        <v>24.6616</v>
      </c>
      <c r="AE72" s="55">
        <f>原系列05!J77/1000</f>
        <v>3.9073000000000002</v>
      </c>
      <c r="AF72" s="55">
        <f>原系列05!K77/1000</f>
        <v>1.2E-2</v>
      </c>
      <c r="AG72" s="55">
        <f>原系列05!M77/1000</f>
        <v>19.1769</v>
      </c>
      <c r="AH72" s="55">
        <f>原系列05!N77/1000</f>
        <v>16.651299999999999</v>
      </c>
    </row>
    <row r="73" spans="10:38">
      <c r="J73" t="str">
        <f t="shared" si="12"/>
        <v>11</v>
      </c>
      <c r="K73" t="str">
        <f t="shared" si="13"/>
        <v>Q3</v>
      </c>
      <c r="L73" s="46"/>
      <c r="M73" s="46"/>
      <c r="N73" s="46"/>
      <c r="O73" s="46"/>
      <c r="P73" s="47" t="s">
        <v>115</v>
      </c>
      <c r="Q73" s="46"/>
      <c r="R73" s="46"/>
      <c r="S73" s="47" t="s">
        <v>115</v>
      </c>
      <c r="T73" s="46"/>
      <c r="U73" s="46"/>
      <c r="V73" s="25"/>
      <c r="W73">
        <f t="shared" si="6"/>
        <v>2011</v>
      </c>
      <c r="X73" t="str">
        <f t="shared" si="7"/>
        <v>Q3</v>
      </c>
      <c r="Y73" s="55">
        <f>原系列05!B78/1000</f>
        <v>128.39879999999999</v>
      </c>
      <c r="Z73" s="55">
        <f>原系列05!C78/1000</f>
        <v>76.444000000000003</v>
      </c>
      <c r="AA73" s="55">
        <f>原系列05!F78/1000</f>
        <v>3.4093</v>
      </c>
      <c r="AB73" s="55">
        <f>原系列05!G78/1000</f>
        <v>16.6449</v>
      </c>
      <c r="AC73" s="55">
        <f>原系列05!H78/1000</f>
        <v>-0.29430000000000001</v>
      </c>
      <c r="AD73" s="55">
        <f>原系列05!I78/1000</f>
        <v>24.084599999999998</v>
      </c>
      <c r="AE73" s="55">
        <f>原系列05!J78/1000</f>
        <v>4.4828999999999999</v>
      </c>
      <c r="AF73" s="55">
        <f>原系列05!K78/1000</f>
        <v>5.0000000000000001E-4</v>
      </c>
      <c r="AG73" s="55">
        <f>原系列05!M78/1000</f>
        <v>21.367799999999999</v>
      </c>
      <c r="AH73" s="55">
        <f>原系列05!N78/1000</f>
        <v>17.575599999999998</v>
      </c>
    </row>
    <row r="74" spans="10:38">
      <c r="J74" t="str">
        <f t="shared" si="12"/>
        <v>11</v>
      </c>
      <c r="K74" t="str">
        <f t="shared" si="13"/>
        <v>Q4</v>
      </c>
      <c r="L74" s="46"/>
      <c r="M74" s="46"/>
      <c r="N74" s="46"/>
      <c r="O74" s="46"/>
      <c r="P74" s="47" t="s">
        <v>115</v>
      </c>
      <c r="Q74" s="46"/>
      <c r="R74" s="46"/>
      <c r="S74" s="47" t="s">
        <v>115</v>
      </c>
      <c r="T74" s="46"/>
      <c r="U74" s="46"/>
      <c r="V74" s="25"/>
      <c r="W74">
        <f t="shared" si="6"/>
        <v>2011</v>
      </c>
      <c r="X74" t="str">
        <f t="shared" si="7"/>
        <v>Q4</v>
      </c>
      <c r="Y74" s="55">
        <f>原系列05!B79/1000</f>
        <v>132.33960000000002</v>
      </c>
      <c r="Z74" s="55">
        <f>原系列05!C79/1000</f>
        <v>78.222999999999999</v>
      </c>
      <c r="AA74" s="55">
        <f>原系列05!F79/1000</f>
        <v>3.3973</v>
      </c>
      <c r="AB74" s="55">
        <f>原系列05!G79/1000</f>
        <v>16.899099999999997</v>
      </c>
      <c r="AC74" s="55">
        <f>原系列05!H79/1000</f>
        <v>0.93679999999999997</v>
      </c>
      <c r="AD74" s="55">
        <f>原系列05!I79/1000</f>
        <v>24.608799999999999</v>
      </c>
      <c r="AE74" s="55">
        <f>原系列05!J79/1000</f>
        <v>5.4218000000000002</v>
      </c>
      <c r="AF74" s="55">
        <f>原系列05!K79/1000</f>
        <v>5.7999999999999996E-3</v>
      </c>
      <c r="AG74" s="55">
        <f>原系列05!M79/1000</f>
        <v>20.8935</v>
      </c>
      <c r="AH74" s="55">
        <f>原系列05!N79/1000</f>
        <v>18.090199999999999</v>
      </c>
    </row>
    <row r="75" spans="10:38">
      <c r="J75" t="str">
        <f t="shared" si="12"/>
        <v>12</v>
      </c>
      <c r="K75" t="str">
        <f t="shared" si="13"/>
        <v>Q1</v>
      </c>
      <c r="L75" s="46"/>
      <c r="M75" s="46"/>
      <c r="N75" s="46"/>
      <c r="O75" s="46"/>
      <c r="P75" s="47" t="s">
        <v>115</v>
      </c>
      <c r="Q75" s="46"/>
      <c r="R75" s="46"/>
      <c r="S75" s="47" t="s">
        <v>115</v>
      </c>
      <c r="T75" s="46"/>
      <c r="U75" s="46"/>
      <c r="V75" s="25"/>
      <c r="W75">
        <f t="shared" si="6"/>
        <v>2012</v>
      </c>
      <c r="X75" t="str">
        <f t="shared" si="7"/>
        <v>Q1</v>
      </c>
      <c r="Y75" s="55">
        <f>原系列05!B80/1000</f>
        <v>130.61420000000001</v>
      </c>
      <c r="Z75" s="55">
        <f>原系列05!C80/1000</f>
        <v>75.9559</v>
      </c>
      <c r="AA75" s="55">
        <f>原系列05!F80/1000</f>
        <v>3.1374</v>
      </c>
      <c r="AB75" s="55">
        <f>原系列05!G80/1000</f>
        <v>19.700200000000002</v>
      </c>
      <c r="AC75" s="55">
        <f>原系列05!H80/1000</f>
        <v>-2.8313000000000001</v>
      </c>
      <c r="AD75" s="55">
        <f>原系列05!I80/1000</f>
        <v>25.723400000000002</v>
      </c>
      <c r="AE75" s="55">
        <f>原系列05!J80/1000</f>
        <v>6.2436000000000007</v>
      </c>
      <c r="AF75" s="55">
        <f>原系列05!K80/1000</f>
        <v>1.6899999999999998E-2</v>
      </c>
      <c r="AG75" s="55">
        <f>原系列05!M80/1000</f>
        <v>20.869900000000001</v>
      </c>
      <c r="AH75" s="55">
        <f>原系列05!N80/1000</f>
        <v>18.0168</v>
      </c>
    </row>
    <row r="76" spans="10:38">
      <c r="J76" t="str">
        <f t="shared" si="12"/>
        <v>12</v>
      </c>
      <c r="K76" t="str">
        <f t="shared" si="13"/>
        <v>Q2</v>
      </c>
      <c r="L76" s="46"/>
      <c r="M76" s="46"/>
      <c r="N76" s="46"/>
      <c r="O76" s="46"/>
      <c r="P76" s="47" t="s">
        <v>115</v>
      </c>
      <c r="Q76" s="46"/>
      <c r="R76" s="46"/>
      <c r="S76" s="47" t="s">
        <v>115</v>
      </c>
      <c r="T76" s="46"/>
      <c r="U76" s="46"/>
      <c r="V76" s="25"/>
      <c r="W76">
        <f t="shared" si="6"/>
        <v>2012</v>
      </c>
      <c r="X76" t="str">
        <f t="shared" si="7"/>
        <v>Q2</v>
      </c>
      <c r="Y76" s="55">
        <f>原系列05!B81/1000</f>
        <v>126.76589999999999</v>
      </c>
      <c r="Z76" s="55">
        <f>原系列05!C81/1000</f>
        <v>75.500100000000003</v>
      </c>
      <c r="AA76" s="55">
        <f>原系列05!F81/1000</f>
        <v>3.1315</v>
      </c>
      <c r="AB76" s="55">
        <f>原系列05!G81/1000</f>
        <v>15.9962</v>
      </c>
      <c r="AC76" s="55">
        <f>原系列05!H81/1000</f>
        <v>0.71289999999999998</v>
      </c>
      <c r="AD76" s="55">
        <f>原系列05!I81/1000</f>
        <v>24.9756</v>
      </c>
      <c r="AE76" s="55">
        <f>原系列05!J81/1000</f>
        <v>3.9163999999999999</v>
      </c>
      <c r="AF76" s="55">
        <f>原系列05!K81/1000</f>
        <v>-1.8E-3</v>
      </c>
      <c r="AG76" s="55">
        <f>原系列05!M81/1000</f>
        <v>20.935299999999998</v>
      </c>
      <c r="AH76" s="55">
        <f>原系列05!N81/1000</f>
        <v>18.148400000000002</v>
      </c>
      <c r="AJ76" s="1" t="s">
        <v>212</v>
      </c>
    </row>
    <row r="77" spans="10:38">
      <c r="J77" t="str">
        <f t="shared" si="12"/>
        <v>12</v>
      </c>
      <c r="K77" t="str">
        <f t="shared" si="13"/>
        <v>Q3</v>
      </c>
      <c r="L77" s="46"/>
      <c r="M77" s="46"/>
      <c r="N77" s="46"/>
      <c r="O77" s="46"/>
      <c r="P77" s="47" t="s">
        <v>115</v>
      </c>
      <c r="Q77" s="46"/>
      <c r="R77" s="46"/>
      <c r="S77" s="47" t="s">
        <v>115</v>
      </c>
      <c r="T77" s="46"/>
      <c r="U77" s="46"/>
      <c r="V77" s="25"/>
      <c r="W77">
        <f t="shared" si="6"/>
        <v>2012</v>
      </c>
      <c r="X77" t="str">
        <f t="shared" si="7"/>
        <v>Q3</v>
      </c>
      <c r="Y77" s="55">
        <f>原系列05!B82/1000</f>
        <v>128.11439999999999</v>
      </c>
      <c r="Z77" s="55">
        <f>原系列05!C82/1000</f>
        <v>77.102000000000004</v>
      </c>
      <c r="AA77" s="55">
        <f>原系列05!F82/1000</f>
        <v>3.4609999999999999</v>
      </c>
      <c r="AB77" s="55">
        <f>原系列05!G82/1000</f>
        <v>17.275700000000001</v>
      </c>
      <c r="AC77" s="55">
        <f>原系列05!H82/1000</f>
        <v>-0.32069999999999999</v>
      </c>
      <c r="AD77" s="55">
        <f>原系列05!I82/1000</f>
        <v>24.434900000000003</v>
      </c>
      <c r="AE77" s="55">
        <f>原系列05!J82/1000</f>
        <v>4.5156000000000001</v>
      </c>
      <c r="AF77" s="55">
        <f>原系列05!K82/1000</f>
        <v>-6.4999999999999997E-3</v>
      </c>
      <c r="AG77" s="55">
        <f>原系列05!M82/1000</f>
        <v>20.337599999999998</v>
      </c>
      <c r="AH77" s="55">
        <f>原系列05!N82/1000</f>
        <v>18.451799999999999</v>
      </c>
      <c r="AJ77" s="31"/>
      <c r="AK77" s="32">
        <v>0.25</v>
      </c>
      <c r="AL77" s="32">
        <v>-0.3</v>
      </c>
    </row>
    <row r="78" spans="10:38">
      <c r="J78" t="str">
        <f t="shared" si="12"/>
        <v>12</v>
      </c>
      <c r="K78" t="str">
        <f t="shared" si="13"/>
        <v>Q4</v>
      </c>
      <c r="L78" s="46"/>
      <c r="M78" s="46"/>
      <c r="N78" s="46"/>
      <c r="O78" s="46"/>
      <c r="P78" s="47" t="s">
        <v>115</v>
      </c>
      <c r="Q78" s="46"/>
      <c r="R78" s="46"/>
      <c r="S78" s="47" t="s">
        <v>115</v>
      </c>
      <c r="T78" s="46"/>
      <c r="U78" s="46"/>
      <c r="V78" s="25"/>
      <c r="W78">
        <f t="shared" si="6"/>
        <v>2012</v>
      </c>
      <c r="X78" t="str">
        <f t="shared" si="7"/>
        <v>Q4</v>
      </c>
      <c r="Y78" s="55">
        <f>原系列05!B83/1000</f>
        <v>131.93029999999999</v>
      </c>
      <c r="Z78" s="55">
        <f>原系列05!C83/1000</f>
        <v>78.739999999999995</v>
      </c>
      <c r="AA78" s="55">
        <f>原系列05!F83/1000</f>
        <v>3.5939999999999999</v>
      </c>
      <c r="AB78" s="55">
        <f>原系列05!G83/1000</f>
        <v>16.192700000000002</v>
      </c>
      <c r="AC78" s="55">
        <f>原系列05!H83/1000</f>
        <v>0.89679999999999993</v>
      </c>
      <c r="AD78" s="55">
        <f>原系列05!I83/1000</f>
        <v>25.087299999999999</v>
      </c>
      <c r="AE78" s="55">
        <f>原系列05!J83/1000</f>
        <v>5.6808999999999994</v>
      </c>
      <c r="AF78" s="55">
        <f>原系列05!K83/1000</f>
        <v>-4.4000000000000003E-3</v>
      </c>
      <c r="AG78" s="55">
        <f>原系列05!M83/1000</f>
        <v>19.842200000000002</v>
      </c>
      <c r="AH78" s="55">
        <f>原系列05!N83/1000</f>
        <v>18.265400000000003</v>
      </c>
      <c r="AJ78" s="31"/>
      <c r="AK78" s="32">
        <v>0.25</v>
      </c>
      <c r="AL78" s="32">
        <v>-0.3</v>
      </c>
    </row>
    <row r="79" spans="10:38">
      <c r="J79" t="str">
        <f t="shared" ref="J79:J82" si="14">RIGHT(W79,2)</f>
        <v>13</v>
      </c>
      <c r="K79" t="str">
        <f t="shared" ref="K79:K82" si="15">X79</f>
        <v>Q1</v>
      </c>
      <c r="L79" s="46"/>
      <c r="M79" s="46"/>
      <c r="N79" s="46"/>
      <c r="O79" s="46"/>
      <c r="P79" s="47" t="s">
        <v>115</v>
      </c>
      <c r="Q79" s="46"/>
      <c r="R79" s="46"/>
      <c r="S79" s="47" t="s">
        <v>115</v>
      </c>
      <c r="T79" s="46"/>
      <c r="U79" s="46"/>
      <c r="V79" s="25"/>
      <c r="W79">
        <f t="shared" si="6"/>
        <v>2013</v>
      </c>
      <c r="X79" t="str">
        <f t="shared" si="7"/>
        <v>Q1</v>
      </c>
      <c r="Y79" s="55">
        <f>原系列05!B84/1000</f>
        <v>130.6628</v>
      </c>
      <c r="Z79" s="55">
        <f>原系列05!C84/1000</f>
        <v>77.111000000000004</v>
      </c>
      <c r="AA79" s="55">
        <f>原系列05!F84/1000</f>
        <v>3.4303000000000003</v>
      </c>
      <c r="AB79" s="55">
        <f>原系列05!G84/1000</f>
        <v>19.023</v>
      </c>
      <c r="AC79" s="55">
        <f>原系列05!H84/1000</f>
        <v>-3.1871</v>
      </c>
      <c r="AD79" s="55">
        <f>原系列05!I84/1000</f>
        <v>26.0838</v>
      </c>
      <c r="AE79" s="55">
        <f>原系列05!J84/1000</f>
        <v>6.2008000000000001</v>
      </c>
      <c r="AF79" s="55">
        <f>原系列05!K84/1000</f>
        <v>-1.7500000000000002E-2</v>
      </c>
      <c r="AG79" s="55">
        <f>原系列05!M84/1000</f>
        <v>20.183700000000002</v>
      </c>
      <c r="AH79" s="55">
        <f>原系列05!N84/1000</f>
        <v>18.077400000000001</v>
      </c>
      <c r="AJ79" s="31"/>
      <c r="AK79" s="32">
        <v>0.25</v>
      </c>
      <c r="AL79" s="32">
        <v>-0.3</v>
      </c>
    </row>
    <row r="80" spans="10:38">
      <c r="J80" t="str">
        <f t="shared" si="14"/>
        <v>13</v>
      </c>
      <c r="K80" t="str">
        <f t="shared" si="15"/>
        <v>Q2</v>
      </c>
      <c r="L80" s="46"/>
      <c r="M80" s="46"/>
      <c r="N80" s="46"/>
      <c r="O80" s="46"/>
      <c r="P80" s="47" t="s">
        <v>115</v>
      </c>
      <c r="Q80" s="46"/>
      <c r="R80" s="46"/>
      <c r="S80" s="47" t="s">
        <v>115</v>
      </c>
      <c r="T80" s="46"/>
      <c r="U80" s="46"/>
      <c r="V80" s="25"/>
      <c r="W80">
        <f t="shared" ref="W80:W82" si="16">W76+1</f>
        <v>2013</v>
      </c>
      <c r="X80" t="str">
        <f t="shared" ref="X80:X82" si="17">X76</f>
        <v>Q2</v>
      </c>
      <c r="Y80" s="55">
        <f>原系列05!B85/1000</f>
        <v>128.3235</v>
      </c>
      <c r="Z80" s="55">
        <f>原系列05!C85/1000</f>
        <v>76.788600000000002</v>
      </c>
      <c r="AA80" s="55">
        <f>原系列05!F85/1000</f>
        <v>3.3472</v>
      </c>
      <c r="AB80" s="55">
        <f>原系列05!G85/1000</f>
        <v>15.574999999999999</v>
      </c>
      <c r="AC80" s="55">
        <f>原系列05!H85/1000</f>
        <v>0.30610000000000004</v>
      </c>
      <c r="AD80" s="55">
        <f>原系列05!I85/1000</f>
        <v>25.660700000000002</v>
      </c>
      <c r="AE80" s="55">
        <f>原系列05!J85/1000</f>
        <v>4.2347000000000001</v>
      </c>
      <c r="AF80" s="55">
        <f>原系列05!K85/1000</f>
        <v>4.0000000000000002E-4</v>
      </c>
      <c r="AG80" s="55">
        <f>原系列05!M85/1000</f>
        <v>20.939299999999999</v>
      </c>
      <c r="AH80" s="55">
        <f>原系列05!N85/1000</f>
        <v>18.297699999999999</v>
      </c>
      <c r="AJ80" s="31"/>
      <c r="AK80" s="32">
        <v>0.25</v>
      </c>
      <c r="AL80" s="32">
        <v>-0.3</v>
      </c>
    </row>
    <row r="81" spans="10:38">
      <c r="J81" t="str">
        <f t="shared" si="14"/>
        <v>13</v>
      </c>
      <c r="K81" t="str">
        <f t="shared" si="15"/>
        <v>Q3</v>
      </c>
      <c r="L81" s="46"/>
      <c r="M81" s="46"/>
      <c r="N81" s="46"/>
      <c r="O81" s="46"/>
      <c r="P81" s="47" t="s">
        <v>115</v>
      </c>
      <c r="Q81" s="46"/>
      <c r="R81" s="46"/>
      <c r="S81" s="47" t="s">
        <v>115</v>
      </c>
      <c r="T81" s="46"/>
      <c r="U81" s="46"/>
      <c r="V81" s="25"/>
      <c r="W81">
        <f t="shared" si="16"/>
        <v>2013</v>
      </c>
      <c r="X81" t="str">
        <f t="shared" si="17"/>
        <v>Q3</v>
      </c>
      <c r="Y81" s="55">
        <f>原系列05!B86/1000</f>
        <v>131.0692</v>
      </c>
      <c r="Z81" s="55">
        <f>原系列05!C86/1000</f>
        <v>78.833600000000004</v>
      </c>
      <c r="AA81" s="55">
        <f>原系列05!F86/1000</f>
        <v>3.7574999999999998</v>
      </c>
      <c r="AB81" s="55">
        <f>原系列05!G86/1000</f>
        <v>17.134499999999999</v>
      </c>
      <c r="AC81" s="55">
        <f>原系列05!H86/1000</f>
        <v>-0.75660000000000005</v>
      </c>
      <c r="AD81" s="55">
        <f>原系列05!I86/1000</f>
        <v>25.036300000000001</v>
      </c>
      <c r="AE81" s="55">
        <f>原系列05!J86/1000</f>
        <v>5.3746999999999998</v>
      </c>
      <c r="AF81" s="55">
        <f>原系列05!K86/1000</f>
        <v>-2.23E-2</v>
      </c>
      <c r="AG81" s="55">
        <f>原系列05!M86/1000</f>
        <v>20.9983</v>
      </c>
      <c r="AH81" s="55">
        <f>原系列05!N86/1000</f>
        <v>19.050799999999999</v>
      </c>
      <c r="AJ81" s="31"/>
      <c r="AK81" s="32">
        <v>0.25</v>
      </c>
      <c r="AL81" s="32">
        <v>-0.3</v>
      </c>
    </row>
    <row r="82" spans="10:38">
      <c r="J82" t="str">
        <f t="shared" si="14"/>
        <v>13</v>
      </c>
      <c r="K82" t="str">
        <f t="shared" si="15"/>
        <v>Q4</v>
      </c>
      <c r="L82" s="46"/>
      <c r="M82" s="46"/>
      <c r="N82" s="46"/>
      <c r="O82" s="46"/>
      <c r="P82" s="47" t="s">
        <v>115</v>
      </c>
      <c r="Q82" s="46"/>
      <c r="R82" s="46"/>
      <c r="S82" s="47" t="s">
        <v>115</v>
      </c>
      <c r="T82" s="46"/>
      <c r="U82" s="46"/>
      <c r="V82" s="25"/>
      <c r="W82">
        <f t="shared" si="16"/>
        <v>2013</v>
      </c>
      <c r="X82" t="str">
        <f t="shared" si="17"/>
        <v>Q4</v>
      </c>
      <c r="Y82" s="55">
        <f>原系列05!B87/1000</f>
        <v>135.3347</v>
      </c>
      <c r="Z82" s="55">
        <f>原系列05!C87/1000</f>
        <v>80.522800000000004</v>
      </c>
      <c r="AA82" s="55">
        <f>原系列05!F87/1000</f>
        <v>3.9685000000000001</v>
      </c>
      <c r="AB82" s="55">
        <f>原系列05!G87/1000</f>
        <v>16.359400000000001</v>
      </c>
      <c r="AC82" s="55">
        <f>原系列05!H87/1000</f>
        <v>0.67159999999999997</v>
      </c>
      <c r="AD82" s="55">
        <f>原系列05!I87/1000</f>
        <v>25.641299999999998</v>
      </c>
      <c r="AE82" s="55">
        <f>原系列05!J87/1000</f>
        <v>6.8579999999999997</v>
      </c>
      <c r="AF82" s="55">
        <f>原系列05!K87/1000</f>
        <v>8.6E-3</v>
      </c>
      <c r="AG82" s="55">
        <f>原系列05!M87/1000</f>
        <v>21.2012</v>
      </c>
      <c r="AH82" s="55">
        <f>原系列05!N87/1000</f>
        <v>19.909700000000001</v>
      </c>
      <c r="AJ82" s="31"/>
      <c r="AK82" s="32">
        <v>0.25</v>
      </c>
      <c r="AL82" s="32">
        <v>-0.3</v>
      </c>
    </row>
    <row r="83" spans="10:38">
      <c r="V83" s="25"/>
    </row>
    <row r="84" spans="10:38">
      <c r="V84" s="25"/>
    </row>
    <row r="85" spans="10:38">
      <c r="V85" s="25"/>
    </row>
    <row r="86" spans="10:38">
      <c r="V86" s="25"/>
    </row>
    <row r="87" spans="10:38">
      <c r="V87" s="25"/>
    </row>
    <row r="88" spans="10:38">
      <c r="V88" s="25"/>
    </row>
    <row r="89" spans="10:38">
      <c r="V89" s="25"/>
    </row>
    <row r="90" spans="10:38">
      <c r="V90" s="25"/>
    </row>
    <row r="91" spans="10:38">
      <c r="V91" s="25"/>
    </row>
    <row r="92" spans="10:38">
      <c r="V92" s="25"/>
    </row>
    <row r="93" spans="10:38">
      <c r="V93" s="25"/>
    </row>
    <row r="94" spans="10:38">
      <c r="V94" s="25"/>
    </row>
    <row r="95" spans="10:38">
      <c r="V95" s="25"/>
    </row>
    <row r="96" spans="10:38">
      <c r="V96" s="25"/>
    </row>
    <row r="97" spans="22:22">
      <c r="V97" s="25"/>
    </row>
    <row r="98" spans="22:22">
      <c r="V98" s="25"/>
    </row>
    <row r="99" spans="22:22">
      <c r="V99" s="25"/>
    </row>
    <row r="100" spans="22:22">
      <c r="V100" s="25"/>
    </row>
    <row r="101" spans="22:22">
      <c r="V101" s="25"/>
    </row>
    <row r="102" spans="22:22">
      <c r="V102" s="25"/>
    </row>
    <row r="103" spans="22:22">
      <c r="V103" s="25"/>
    </row>
    <row r="104" spans="22:22">
      <c r="V104" s="25"/>
    </row>
    <row r="105" spans="22:22">
      <c r="V105" s="25"/>
    </row>
    <row r="106" spans="22:22">
      <c r="V106" s="25"/>
    </row>
    <row r="107" spans="22:22">
      <c r="V107" s="25"/>
    </row>
    <row r="108" spans="22:22">
      <c r="V108" s="25"/>
    </row>
    <row r="109" spans="22:22">
      <c r="V109" s="25"/>
    </row>
    <row r="110" spans="22:22">
      <c r="V110" s="25"/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AN112"/>
  <sheetViews>
    <sheetView zoomScaleNormal="100" workbookViewId="0">
      <selection activeCell="L9" sqref="L9"/>
    </sheetView>
  </sheetViews>
  <sheetFormatPr defaultRowHeight="13.5"/>
  <cols>
    <col min="9" max="9" width="9" style="24"/>
    <col min="10" max="11" width="3.125" customWidth="1"/>
    <col min="25" max="25" width="9" style="24"/>
    <col min="26" max="26" width="6.5" customWidth="1"/>
    <col min="27" max="27" width="3.25" customWidth="1"/>
    <col min="28" max="28" width="9.25" bestFit="1" customWidth="1"/>
    <col min="29" max="31" width="9.25" customWidth="1"/>
  </cols>
  <sheetData>
    <row r="1" spans="9:40">
      <c r="Z1" t="s">
        <v>112</v>
      </c>
      <c r="AN1" s="45" t="s">
        <v>141</v>
      </c>
    </row>
    <row r="2" spans="9:40">
      <c r="AB2" t="s">
        <v>99</v>
      </c>
    </row>
    <row r="3" spans="9:40">
      <c r="AC3" t="s">
        <v>100</v>
      </c>
      <c r="AD3" t="s">
        <v>101</v>
      </c>
      <c r="AE3" t="s">
        <v>102</v>
      </c>
      <c r="AF3" t="s">
        <v>100</v>
      </c>
      <c r="AJ3" t="s">
        <v>101</v>
      </c>
      <c r="AM3" t="s">
        <v>102</v>
      </c>
    </row>
    <row r="4" spans="9:40">
      <c r="AF4" t="s">
        <v>103</v>
      </c>
      <c r="AG4" t="s">
        <v>104</v>
      </c>
      <c r="AH4" t="s">
        <v>105</v>
      </c>
      <c r="AI4" t="s">
        <v>106</v>
      </c>
      <c r="AJ4" t="s">
        <v>107</v>
      </c>
      <c r="AK4" t="s">
        <v>108</v>
      </c>
      <c r="AL4" t="s">
        <v>109</v>
      </c>
      <c r="AM4" t="s">
        <v>110</v>
      </c>
      <c r="AN4" t="s">
        <v>111</v>
      </c>
    </row>
    <row r="5" spans="9:40">
      <c r="J5" t="s">
        <v>113</v>
      </c>
      <c r="Z5">
        <v>1994</v>
      </c>
      <c r="AA5" t="s">
        <v>95</v>
      </c>
      <c r="AB5" s="55">
        <f>原系列05!B8/1000</f>
        <v>109.17739999999999</v>
      </c>
      <c r="AC5" s="55">
        <f>SUM(AF5:AI5)</f>
        <v>82.3369</v>
      </c>
      <c r="AD5" s="55">
        <f>SUM(AJ5:AL5)</f>
        <v>27.999700000000001</v>
      </c>
      <c r="AE5" s="55">
        <f>AM5-AN5</f>
        <v>5.5600000000000094E-2</v>
      </c>
      <c r="AF5" s="55">
        <f>原系列05!C8/1000</f>
        <v>63.301300000000005</v>
      </c>
      <c r="AG5" s="55">
        <f>原系列05!F8/1000</f>
        <v>5.5383000000000004</v>
      </c>
      <c r="AH5" s="55">
        <f>原系列05!G8/1000</f>
        <v>15.896000000000001</v>
      </c>
      <c r="AI5" s="55">
        <f>原系列05!H8/1000</f>
        <v>-2.3986999999999998</v>
      </c>
      <c r="AJ5" s="55">
        <f>原系列05!I8/1000</f>
        <v>17.5669</v>
      </c>
      <c r="AK5" s="55">
        <f>原系列05!J8/1000</f>
        <v>10.6347</v>
      </c>
      <c r="AL5" s="55">
        <f>原系列05!K8/1000</f>
        <v>-0.2019</v>
      </c>
      <c r="AM5" s="55">
        <f>原系列05!M8/1000</f>
        <v>9.6534999999999993</v>
      </c>
      <c r="AN5" s="55">
        <f>原系列05!N8/1000</f>
        <v>9.5978999999999992</v>
      </c>
    </row>
    <row r="6" spans="9:40">
      <c r="L6" t="s">
        <v>166</v>
      </c>
      <c r="Z6">
        <v>1994</v>
      </c>
      <c r="AA6" t="s">
        <v>96</v>
      </c>
      <c r="AB6" s="55">
        <f>原系列05!B9/1000</f>
        <v>107.4002</v>
      </c>
      <c r="AC6" s="55">
        <f t="shared" ref="AC6:AC12" si="0">SUM(AF6:AI6)</f>
        <v>82.625299999999996</v>
      </c>
      <c r="AD6" s="55">
        <f t="shared" ref="AD6:AD12" si="1">SUM(AJ6:AL6)</f>
        <v>25.931000000000001</v>
      </c>
      <c r="AE6" s="55">
        <f t="shared" ref="AE6:AE12" si="2">AM6-AN6</f>
        <v>-0.17169999999999952</v>
      </c>
      <c r="AF6" s="55">
        <f>原系列05!C9/1000</f>
        <v>62.427999999999997</v>
      </c>
      <c r="AG6" s="55">
        <f>原系列05!F9/1000</f>
        <v>5.8376000000000001</v>
      </c>
      <c r="AH6" s="55">
        <f>原系列05!G9/1000</f>
        <v>13.7959</v>
      </c>
      <c r="AI6" s="55">
        <f>原系列05!H9/1000</f>
        <v>0.56379999999999997</v>
      </c>
      <c r="AJ6" s="55">
        <f>原系列05!I9/1000</f>
        <v>17.571200000000001</v>
      </c>
      <c r="AK6" s="55">
        <f>原系列05!J9/1000</f>
        <v>8.2937999999999992</v>
      </c>
      <c r="AL6" s="55">
        <f>原系列05!K9/1000</f>
        <v>6.6000000000000003E-2</v>
      </c>
      <c r="AM6" s="55">
        <f>原系列05!M9/1000</f>
        <v>9.6155000000000008</v>
      </c>
      <c r="AN6" s="55">
        <f>原系列05!N9/1000</f>
        <v>9.7872000000000003</v>
      </c>
    </row>
    <row r="7" spans="9:40">
      <c r="M7" t="s">
        <v>124</v>
      </c>
      <c r="N7" t="s">
        <v>125</v>
      </c>
      <c r="O7" t="s">
        <v>126</v>
      </c>
      <c r="P7" t="s">
        <v>124</v>
      </c>
      <c r="T7" t="s">
        <v>125</v>
      </c>
      <c r="W7" t="s">
        <v>126</v>
      </c>
      <c r="Z7">
        <v>1994</v>
      </c>
      <c r="AA7" t="s">
        <v>97</v>
      </c>
      <c r="AB7" s="55">
        <f>原系列05!B10/1000</f>
        <v>112.6208</v>
      </c>
      <c r="AC7" s="55">
        <f t="shared" si="0"/>
        <v>87.541899999999998</v>
      </c>
      <c r="AD7" s="55">
        <f t="shared" si="1"/>
        <v>26.453199999999999</v>
      </c>
      <c r="AE7" s="55">
        <f t="shared" si="2"/>
        <v>-0.16389999999999993</v>
      </c>
      <c r="AF7" s="55">
        <f>原系列05!C10/1000</f>
        <v>66.3596</v>
      </c>
      <c r="AG7" s="55">
        <f>原系列05!F10/1000</f>
        <v>6.8881999999999994</v>
      </c>
      <c r="AH7" s="55">
        <f>原系列05!G10/1000</f>
        <v>14.836499999999999</v>
      </c>
      <c r="AI7" s="55">
        <f>原系列05!H10/1000</f>
        <v>-0.54239999999999999</v>
      </c>
      <c r="AJ7" s="55">
        <f>原系列05!I10/1000</f>
        <v>17.223500000000001</v>
      </c>
      <c r="AK7" s="55">
        <f>原系列05!J10/1000</f>
        <v>9.1941000000000006</v>
      </c>
      <c r="AL7" s="55">
        <f>原系列05!K10/1000</f>
        <v>3.56E-2</v>
      </c>
      <c r="AM7" s="55">
        <f>原系列05!M10/1000</f>
        <v>10.0252</v>
      </c>
      <c r="AN7" s="55">
        <f>原系列05!N10/1000</f>
        <v>10.1891</v>
      </c>
    </row>
    <row r="8" spans="9:40">
      <c r="L8" t="s">
        <v>167</v>
      </c>
      <c r="P8" t="s">
        <v>127</v>
      </c>
      <c r="Q8" t="s">
        <v>128</v>
      </c>
      <c r="R8" t="s">
        <v>129</v>
      </c>
      <c r="S8" t="s">
        <v>130</v>
      </c>
      <c r="T8" t="s">
        <v>131</v>
      </c>
      <c r="U8" t="s">
        <v>132</v>
      </c>
      <c r="V8" t="s">
        <v>133</v>
      </c>
      <c r="W8" t="s">
        <v>134</v>
      </c>
      <c r="X8" t="s">
        <v>135</v>
      </c>
      <c r="Z8">
        <v>1994</v>
      </c>
      <c r="AA8" t="s">
        <v>98</v>
      </c>
      <c r="AB8" s="55">
        <f>原系列05!B11/1000</f>
        <v>117.58150000000001</v>
      </c>
      <c r="AC8" s="55">
        <f t="shared" si="0"/>
        <v>89.317499999999995</v>
      </c>
      <c r="AD8" s="55">
        <f t="shared" si="1"/>
        <v>29.234799999999996</v>
      </c>
      <c r="AE8" s="55">
        <f t="shared" si="2"/>
        <v>2.129999999999832E-2</v>
      </c>
      <c r="AF8" s="55">
        <f>原系列05!C11/1000</f>
        <v>67.263600000000011</v>
      </c>
      <c r="AG8" s="55">
        <f>原系列05!F11/1000</f>
        <v>6.4493</v>
      </c>
      <c r="AH8" s="55">
        <f>原系列05!G11/1000</f>
        <v>13.837999999999999</v>
      </c>
      <c r="AI8" s="55">
        <f>原系列05!H11/1000</f>
        <v>1.7665999999999999</v>
      </c>
      <c r="AJ8" s="55">
        <f>原系列05!I11/1000</f>
        <v>17.460999999999999</v>
      </c>
      <c r="AK8" s="55">
        <f>原系列05!J11/1000</f>
        <v>11.7491</v>
      </c>
      <c r="AL8" s="55">
        <f>原系列05!K11/1000</f>
        <v>2.47E-2</v>
      </c>
      <c r="AM8" s="55">
        <f>原系列05!M11/1000</f>
        <v>10.388999999999999</v>
      </c>
      <c r="AN8" s="55">
        <f>原系列05!N11/1000</f>
        <v>10.367700000000001</v>
      </c>
    </row>
    <row r="9" spans="9:40">
      <c r="I9" s="33"/>
      <c r="J9" t="str">
        <f t="shared" ref="J9:J17" si="3">RIGHT(Z9,2)</f>
        <v>95</v>
      </c>
      <c r="K9" t="str">
        <f t="shared" ref="K9:K17" si="4">AA9</f>
        <v>Q1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25"/>
      <c r="Z9">
        <f>Z5+1</f>
        <v>1995</v>
      </c>
      <c r="AA9" t="str">
        <f>AA5</f>
        <v>Q1</v>
      </c>
      <c r="AB9" s="55">
        <f>原系列05!B12/1000</f>
        <v>109.56489999999999</v>
      </c>
      <c r="AC9" s="55">
        <f t="shared" si="0"/>
        <v>83.0137</v>
      </c>
      <c r="AD9" s="55">
        <f t="shared" si="1"/>
        <v>28.036600000000004</v>
      </c>
      <c r="AE9" s="55">
        <f t="shared" si="2"/>
        <v>-0.33300000000000018</v>
      </c>
      <c r="AF9" s="55">
        <f>原系列05!C12/1000</f>
        <v>63.802699999999994</v>
      </c>
      <c r="AG9" s="55">
        <f>原系列05!F12/1000</f>
        <v>5.8478999999999992</v>
      </c>
      <c r="AH9" s="55">
        <f>原系列05!G12/1000</f>
        <v>16.029499999999999</v>
      </c>
      <c r="AI9" s="55">
        <f>原系列05!H12/1000</f>
        <v>-2.6663999999999999</v>
      </c>
      <c r="AJ9" s="55">
        <f>原系列05!I12/1000</f>
        <v>18.345800000000001</v>
      </c>
      <c r="AK9" s="55">
        <f>原系列05!J12/1000</f>
        <v>9.8510000000000009</v>
      </c>
      <c r="AL9" s="55">
        <f>原系列05!K12/1000</f>
        <v>-0.16019999999999998</v>
      </c>
      <c r="AM9" s="55">
        <f>原系列05!M12/1000</f>
        <v>10.0229</v>
      </c>
      <c r="AN9" s="55">
        <f>原系列05!N12/1000</f>
        <v>10.3559</v>
      </c>
    </row>
    <row r="10" spans="9:40">
      <c r="I10" s="33"/>
      <c r="J10" t="str">
        <f t="shared" si="3"/>
        <v>95</v>
      </c>
      <c r="K10" t="str">
        <f t="shared" si="4"/>
        <v>Q2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25"/>
      <c r="Z10">
        <f t="shared" ref="Z10:Z12" si="5">Z6+1</f>
        <v>1995</v>
      </c>
      <c r="AA10" t="str">
        <f t="shared" ref="AA10:AA12" si="6">AA6</f>
        <v>Q2</v>
      </c>
      <c r="AB10" s="55">
        <f>原系列05!B13/1000</f>
        <v>110.7162</v>
      </c>
      <c r="AC10" s="55">
        <f t="shared" si="0"/>
        <v>85.837800000000001</v>
      </c>
      <c r="AD10" s="55">
        <f t="shared" si="1"/>
        <v>25.901899999999998</v>
      </c>
      <c r="AE10" s="55">
        <f t="shared" si="2"/>
        <v>-0.49669999999999881</v>
      </c>
      <c r="AF10" s="55">
        <f>原系列05!C13/1000</f>
        <v>63.921399999999998</v>
      </c>
      <c r="AG10" s="55">
        <f>原系列05!F13/1000</f>
        <v>5.6829000000000001</v>
      </c>
      <c r="AH10" s="55">
        <f>原系列05!G13/1000</f>
        <v>14.555299999999999</v>
      </c>
      <c r="AI10" s="55">
        <f>原系列05!H13/1000</f>
        <v>1.6782000000000001</v>
      </c>
      <c r="AJ10" s="55">
        <f>原系列05!I13/1000</f>
        <v>18.217299999999998</v>
      </c>
      <c r="AK10" s="55">
        <f>原系列05!J13/1000</f>
        <v>7.7412999999999998</v>
      </c>
      <c r="AL10" s="55">
        <f>原系列05!K13/1000</f>
        <v>-5.67E-2</v>
      </c>
      <c r="AM10" s="55">
        <f>原系列05!M13/1000</f>
        <v>10.135200000000001</v>
      </c>
      <c r="AN10" s="55">
        <f>原系列05!N13/1000</f>
        <v>10.6319</v>
      </c>
    </row>
    <row r="11" spans="9:40">
      <c r="I11" s="33"/>
      <c r="J11" t="str">
        <f t="shared" si="3"/>
        <v>95</v>
      </c>
      <c r="K11" t="str">
        <f t="shared" si="4"/>
        <v>Q3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25"/>
      <c r="Z11">
        <f t="shared" si="5"/>
        <v>1995</v>
      </c>
      <c r="AA11" t="str">
        <f t="shared" si="6"/>
        <v>Q3</v>
      </c>
      <c r="AB11" s="55">
        <f>原系列05!B14/1000</f>
        <v>114.37130000000001</v>
      </c>
      <c r="AC11" s="55">
        <f t="shared" si="0"/>
        <v>88.531599999999997</v>
      </c>
      <c r="AD11" s="55">
        <f t="shared" si="1"/>
        <v>27.561599999999999</v>
      </c>
      <c r="AE11" s="55">
        <f t="shared" si="2"/>
        <v>-1.0185999999999993</v>
      </c>
      <c r="AF11" s="55">
        <f>原系列05!C14/1000</f>
        <v>66.9392</v>
      </c>
      <c r="AG11" s="55">
        <f>原系列05!F14/1000</f>
        <v>5.9903999999999993</v>
      </c>
      <c r="AH11" s="55">
        <f>原系列05!G14/1000</f>
        <v>15.482899999999999</v>
      </c>
      <c r="AI11" s="55">
        <f>原系列05!H14/1000</f>
        <v>0.1191</v>
      </c>
      <c r="AJ11" s="55">
        <f>原系列05!I14/1000</f>
        <v>17.988499999999998</v>
      </c>
      <c r="AK11" s="55">
        <f>原系列05!J14/1000</f>
        <v>9.6649999999999991</v>
      </c>
      <c r="AL11" s="55">
        <f>原系列05!K14/1000</f>
        <v>-9.1900000000000009E-2</v>
      </c>
      <c r="AM11" s="55">
        <f>原系列05!M14/1000</f>
        <v>10.438600000000001</v>
      </c>
      <c r="AN11" s="55">
        <f>原系列05!N14/1000</f>
        <v>11.4572</v>
      </c>
    </row>
    <row r="12" spans="9:40">
      <c r="I12" s="33"/>
      <c r="J12" t="str">
        <f t="shared" si="3"/>
        <v>95</v>
      </c>
      <c r="K12" t="str">
        <f t="shared" si="4"/>
        <v>Q4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25"/>
      <c r="Z12">
        <f t="shared" si="5"/>
        <v>1995</v>
      </c>
      <c r="AA12" t="str">
        <f t="shared" si="6"/>
        <v>Q4</v>
      </c>
      <c r="AB12" s="55">
        <f>原系列05!B15/1000</f>
        <v>120.80549999999999</v>
      </c>
      <c r="AC12" s="55">
        <f t="shared" si="0"/>
        <v>91.846800000000002</v>
      </c>
      <c r="AD12" s="55">
        <f t="shared" si="1"/>
        <v>30.807300000000001</v>
      </c>
      <c r="AE12" s="55">
        <f t="shared" si="2"/>
        <v>-1.3025999999999982</v>
      </c>
      <c r="AF12" s="55">
        <f>原系列05!C15/1000</f>
        <v>69.023200000000003</v>
      </c>
      <c r="AG12" s="55">
        <f>原系列05!F15/1000</f>
        <v>6.0176000000000007</v>
      </c>
      <c r="AH12" s="55">
        <f>原系列05!G15/1000</f>
        <v>14.2364</v>
      </c>
      <c r="AI12" s="55">
        <f>原系列05!H15/1000</f>
        <v>2.5695999999999999</v>
      </c>
      <c r="AJ12" s="55">
        <f>原系列05!I15/1000</f>
        <v>18.302700000000002</v>
      </c>
      <c r="AK12" s="55">
        <f>原系列05!J15/1000</f>
        <v>12.587299999999999</v>
      </c>
      <c r="AL12" s="55">
        <f>原系列05!K15/1000</f>
        <v>-8.270000000000001E-2</v>
      </c>
      <c r="AM12" s="55">
        <f>原系列05!M15/1000</f>
        <v>10.745700000000001</v>
      </c>
      <c r="AN12" s="55">
        <f>原系列05!N15/1000</f>
        <v>12.048299999999999</v>
      </c>
    </row>
    <row r="13" spans="9:40">
      <c r="I13" s="33"/>
      <c r="J13" t="str">
        <f t="shared" si="3"/>
        <v>96</v>
      </c>
      <c r="K13" t="str">
        <f t="shared" si="4"/>
        <v>Q1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25"/>
      <c r="Z13">
        <f t="shared" ref="Z13:Z17" si="7">Z9+1</f>
        <v>1996</v>
      </c>
      <c r="AA13" t="str">
        <f t="shared" ref="AA13:AA17" si="8">AA9</f>
        <v>Q1</v>
      </c>
      <c r="AB13" s="55">
        <f>原系列05!B16/1000</f>
        <v>113.16460000000001</v>
      </c>
      <c r="AC13" s="55">
        <f t="shared" ref="AC13:AC72" si="9">SUM(AF13:AI13)</f>
        <v>84.931099999999986</v>
      </c>
      <c r="AD13" s="55">
        <f t="shared" ref="AD13:AD72" si="10">SUM(AJ13:AL13)</f>
        <v>31.019200000000001</v>
      </c>
      <c r="AE13" s="55">
        <f t="shared" ref="AE13:AE72" si="11">AM13-AN13</f>
        <v>-1.6908000000000012</v>
      </c>
      <c r="AF13" s="55">
        <f>原系列05!C16/1000</f>
        <v>66.006899999999987</v>
      </c>
      <c r="AG13" s="55">
        <f>原系列05!F16/1000</f>
        <v>5.9178999999999995</v>
      </c>
      <c r="AH13" s="55">
        <f>原系列05!G16/1000</f>
        <v>16.051400000000001</v>
      </c>
      <c r="AI13" s="55">
        <f>原系列05!H16/1000</f>
        <v>-3.0450999999999997</v>
      </c>
      <c r="AJ13" s="55">
        <f>原系列05!I16/1000</f>
        <v>19.1083</v>
      </c>
      <c r="AK13" s="55">
        <f>原系列05!J16/1000</f>
        <v>11.7103</v>
      </c>
      <c r="AL13" s="55">
        <f>原系列05!K16/1000</f>
        <v>0.2006</v>
      </c>
      <c r="AM13" s="55">
        <f>原系列05!M16/1000</f>
        <v>10.4878</v>
      </c>
      <c r="AN13" s="55">
        <f>原系列05!N16/1000</f>
        <v>12.178600000000001</v>
      </c>
    </row>
    <row r="14" spans="9:40">
      <c r="I14" s="33"/>
      <c r="J14" t="str">
        <f t="shared" si="3"/>
        <v>96</v>
      </c>
      <c r="K14" t="str">
        <f t="shared" si="4"/>
        <v>Q2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25"/>
      <c r="Z14">
        <f t="shared" si="7"/>
        <v>1996</v>
      </c>
      <c r="AA14" t="str">
        <f t="shared" si="8"/>
        <v>Q2</v>
      </c>
      <c r="AB14" s="55">
        <f>原系列05!B17/1000</f>
        <v>113.2085</v>
      </c>
      <c r="AC14" s="55">
        <f t="shared" si="9"/>
        <v>88.257600000000011</v>
      </c>
      <c r="AD14" s="55">
        <f t="shared" si="10"/>
        <v>27.351399999999998</v>
      </c>
      <c r="AE14" s="55">
        <f t="shared" si="11"/>
        <v>-2.1723999999999997</v>
      </c>
      <c r="AF14" s="55">
        <f>原系列05!C17/1000</f>
        <v>65.157200000000003</v>
      </c>
      <c r="AG14" s="55">
        <f>原系列05!F17/1000</f>
        <v>6.2782</v>
      </c>
      <c r="AH14" s="55">
        <f>原系列05!G17/1000</f>
        <v>14.387499999999999</v>
      </c>
      <c r="AI14" s="55">
        <f>原系列05!H17/1000</f>
        <v>2.4346999999999999</v>
      </c>
      <c r="AJ14" s="55">
        <f>原系列05!I17/1000</f>
        <v>18.7852</v>
      </c>
      <c r="AK14" s="55">
        <f>原系列05!J17/1000</f>
        <v>8.6547999999999998</v>
      </c>
      <c r="AL14" s="55">
        <f>原系列05!K17/1000</f>
        <v>-8.8599999999999998E-2</v>
      </c>
      <c r="AM14" s="55">
        <f>原系列05!M17/1000</f>
        <v>10.429399999999999</v>
      </c>
      <c r="AN14" s="55">
        <f>原系列05!N17/1000</f>
        <v>12.601799999999999</v>
      </c>
    </row>
    <row r="15" spans="9:40">
      <c r="I15" s="33"/>
      <c r="J15" t="str">
        <f t="shared" si="3"/>
        <v>96</v>
      </c>
      <c r="K15" t="str">
        <f t="shared" si="4"/>
        <v>Q3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25"/>
      <c r="Z15">
        <f t="shared" si="7"/>
        <v>1996</v>
      </c>
      <c r="AA15" t="str">
        <f t="shared" si="8"/>
        <v>Q3</v>
      </c>
      <c r="AB15" s="55">
        <f>原系列05!B18/1000</f>
        <v>116.5373</v>
      </c>
      <c r="AC15" s="55">
        <f t="shared" si="9"/>
        <v>91.155899999999988</v>
      </c>
      <c r="AD15" s="55">
        <f t="shared" si="10"/>
        <v>27.81</v>
      </c>
      <c r="AE15" s="55">
        <f t="shared" si="11"/>
        <v>-1.8915000000000006</v>
      </c>
      <c r="AF15" s="55">
        <f>原系列05!C18/1000</f>
        <v>68.1417</v>
      </c>
      <c r="AG15" s="55">
        <f>原系列05!F18/1000</f>
        <v>7.0623999999999993</v>
      </c>
      <c r="AH15" s="55">
        <f>原系列05!G18/1000</f>
        <v>16.0367</v>
      </c>
      <c r="AI15" s="55">
        <f>原系列05!H18/1000</f>
        <v>-8.4900000000000003E-2</v>
      </c>
      <c r="AJ15" s="55">
        <f>原系列05!I18/1000</f>
        <v>18.305599999999998</v>
      </c>
      <c r="AK15" s="55">
        <f>原系列05!J18/1000</f>
        <v>9.5580999999999996</v>
      </c>
      <c r="AL15" s="55">
        <f>原系列05!K18/1000</f>
        <v>-5.3700000000000005E-2</v>
      </c>
      <c r="AM15" s="55">
        <f>原系列05!M18/1000</f>
        <v>11.001799999999999</v>
      </c>
      <c r="AN15" s="55">
        <f>原系列05!N18/1000</f>
        <v>12.8933</v>
      </c>
    </row>
    <row r="16" spans="9:40">
      <c r="I16" s="33"/>
      <c r="J16" t="str">
        <f t="shared" si="3"/>
        <v>96</v>
      </c>
      <c r="K16" t="str">
        <f t="shared" si="4"/>
        <v>Q4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25"/>
      <c r="Z16">
        <f>Z12+1</f>
        <v>1996</v>
      </c>
      <c r="AA16" t="str">
        <f>AA12</f>
        <v>Q4</v>
      </c>
      <c r="AB16" s="55">
        <f>原系列05!B19/1000</f>
        <v>124.4353</v>
      </c>
      <c r="AC16" s="55">
        <f t="shared" si="9"/>
        <v>95.323300000000003</v>
      </c>
      <c r="AD16" s="55">
        <f t="shared" si="10"/>
        <v>30.846400000000006</v>
      </c>
      <c r="AE16" s="55">
        <f t="shared" si="11"/>
        <v>-1.3325999999999993</v>
      </c>
      <c r="AF16" s="55">
        <f>原系列05!C19/1000</f>
        <v>70.43010000000001</v>
      </c>
      <c r="AG16" s="55">
        <f>原系列05!F19/1000</f>
        <v>7.0374999999999996</v>
      </c>
      <c r="AH16" s="55">
        <f>原系列05!G19/1000</f>
        <v>14.864799999999999</v>
      </c>
      <c r="AI16" s="55">
        <f>原系列05!H19/1000</f>
        <v>2.9908999999999999</v>
      </c>
      <c r="AJ16" s="55">
        <f>原系列05!I19/1000</f>
        <v>18.845400000000001</v>
      </c>
      <c r="AK16" s="55">
        <f>原系列05!J19/1000</f>
        <v>12.070200000000002</v>
      </c>
      <c r="AL16" s="55">
        <f>原系列05!K19/1000</f>
        <v>-6.9199999999999998E-2</v>
      </c>
      <c r="AM16" s="55">
        <f>原系列05!M19/1000</f>
        <v>11.8538</v>
      </c>
      <c r="AN16" s="55">
        <f>原系列05!N19/1000</f>
        <v>13.186399999999999</v>
      </c>
    </row>
    <row r="17" spans="9:40">
      <c r="I17" s="33"/>
      <c r="J17" t="str">
        <f t="shared" si="3"/>
        <v>97</v>
      </c>
      <c r="K17" t="str">
        <f t="shared" si="4"/>
        <v>Q1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25"/>
      <c r="Z17">
        <f t="shared" si="7"/>
        <v>1997</v>
      </c>
      <c r="AA17" t="str">
        <f t="shared" si="8"/>
        <v>Q1</v>
      </c>
      <c r="AB17" s="55">
        <f>原系列05!B20/1000</f>
        <v>117.13030000000001</v>
      </c>
      <c r="AC17" s="55">
        <f t="shared" si="9"/>
        <v>89.574600000000004</v>
      </c>
      <c r="AD17" s="55">
        <f t="shared" si="10"/>
        <v>29.814000000000004</v>
      </c>
      <c r="AE17" s="55">
        <f t="shared" si="11"/>
        <v>-1.3818999999999999</v>
      </c>
      <c r="AF17" s="55">
        <f>原系列05!C20/1000</f>
        <v>68.649500000000003</v>
      </c>
      <c r="AG17" s="55">
        <f>原系列05!F20/1000</f>
        <v>6.3678999999999997</v>
      </c>
      <c r="AH17" s="55">
        <f>原系列05!G20/1000</f>
        <v>18.0869</v>
      </c>
      <c r="AI17" s="55">
        <f>原系列05!H20/1000</f>
        <v>-3.5296999999999996</v>
      </c>
      <c r="AJ17" s="55">
        <f>原系列05!I20/1000</f>
        <v>19.288</v>
      </c>
      <c r="AK17" s="55">
        <f>原系列05!J20/1000</f>
        <v>10.458</v>
      </c>
      <c r="AL17" s="55">
        <f>原系列05!K20/1000</f>
        <v>6.8000000000000005E-2</v>
      </c>
      <c r="AM17" s="55">
        <f>原系列05!M20/1000</f>
        <v>11.6196</v>
      </c>
      <c r="AN17" s="55">
        <f>原系列05!N20/1000</f>
        <v>13.0015</v>
      </c>
    </row>
    <row r="18" spans="9:40">
      <c r="I18" s="33"/>
      <c r="J18" t="str">
        <f t="shared" ref="J18:J56" si="12">RIGHT(Z18,2)</f>
        <v>97</v>
      </c>
      <c r="K18" t="str">
        <f t="shared" ref="K18:K56" si="13">AA18</f>
        <v>Q2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25"/>
      <c r="Z18">
        <f t="shared" ref="Z18:Z36" si="14">Z14+1</f>
        <v>1997</v>
      </c>
      <c r="AA18" t="str">
        <f t="shared" ref="AA18:AA36" si="15">AA14</f>
        <v>Q2</v>
      </c>
      <c r="AB18" s="55">
        <f>原系列05!B21/1000</f>
        <v>114.90519999999999</v>
      </c>
      <c r="AC18" s="55">
        <f t="shared" si="9"/>
        <v>88.825299999999999</v>
      </c>
      <c r="AD18" s="55">
        <f t="shared" si="10"/>
        <v>26.8263</v>
      </c>
      <c r="AE18" s="55">
        <f t="shared" si="11"/>
        <v>-0.72289999999999921</v>
      </c>
      <c r="AF18" s="55">
        <f>原系列05!C21/1000</f>
        <v>65.158599999999993</v>
      </c>
      <c r="AG18" s="55">
        <f>原系列05!F21/1000</f>
        <v>5.7211999999999996</v>
      </c>
      <c r="AH18" s="55">
        <f>原系列05!G21/1000</f>
        <v>15.559200000000001</v>
      </c>
      <c r="AI18" s="55">
        <f>原系列05!H21/1000</f>
        <v>2.3863000000000003</v>
      </c>
      <c r="AJ18" s="55">
        <f>原系列05!I21/1000</f>
        <v>19.0535</v>
      </c>
      <c r="AK18" s="55">
        <f>原系列05!J21/1000</f>
        <v>7.8703000000000003</v>
      </c>
      <c r="AL18" s="55">
        <f>原系列05!K21/1000</f>
        <v>-9.7500000000000003E-2</v>
      </c>
      <c r="AM18" s="55">
        <f>原系列05!M21/1000</f>
        <v>12.038399999999999</v>
      </c>
      <c r="AN18" s="55">
        <f>原系列05!N21/1000</f>
        <v>12.761299999999999</v>
      </c>
    </row>
    <row r="19" spans="9:40">
      <c r="I19" s="33"/>
      <c r="J19" t="str">
        <f t="shared" si="12"/>
        <v>97</v>
      </c>
      <c r="K19" t="str">
        <f t="shared" si="13"/>
        <v>Q3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25"/>
      <c r="Z19">
        <f t="shared" si="14"/>
        <v>1997</v>
      </c>
      <c r="AA19" t="str">
        <f t="shared" si="15"/>
        <v>Q3</v>
      </c>
      <c r="AB19" s="55">
        <f>原系列05!B22/1000</f>
        <v>118.52930000000001</v>
      </c>
      <c r="AC19" s="55">
        <f t="shared" si="9"/>
        <v>91.873500000000007</v>
      </c>
      <c r="AD19" s="55">
        <f t="shared" si="10"/>
        <v>27.682499999999997</v>
      </c>
      <c r="AE19" s="55">
        <f t="shared" si="11"/>
        <v>-0.75709999999999944</v>
      </c>
      <c r="AF19" s="55">
        <f>原系列05!C22/1000</f>
        <v>68.447500000000005</v>
      </c>
      <c r="AG19" s="55">
        <f>原系列05!F22/1000</f>
        <v>5.7233000000000001</v>
      </c>
      <c r="AH19" s="55">
        <f>原系列05!G22/1000</f>
        <v>17.185400000000001</v>
      </c>
      <c r="AI19" s="55">
        <f>原系列05!H22/1000</f>
        <v>0.51729999999999998</v>
      </c>
      <c r="AJ19" s="55">
        <f>原系列05!I22/1000</f>
        <v>18.4754</v>
      </c>
      <c r="AK19" s="55">
        <f>原系列05!J22/1000</f>
        <v>9.2553000000000001</v>
      </c>
      <c r="AL19" s="55">
        <f>原系列05!K22/1000</f>
        <v>-4.82E-2</v>
      </c>
      <c r="AM19" s="55">
        <f>原系列05!M22/1000</f>
        <v>12.171100000000001</v>
      </c>
      <c r="AN19" s="55">
        <f>原系列05!N22/1000</f>
        <v>12.9282</v>
      </c>
    </row>
    <row r="20" spans="9:40">
      <c r="I20" s="33"/>
      <c r="J20" t="str">
        <f t="shared" si="12"/>
        <v>97</v>
      </c>
      <c r="K20" t="str">
        <f t="shared" si="13"/>
        <v>Q4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25"/>
      <c r="Z20">
        <f t="shared" si="14"/>
        <v>1997</v>
      </c>
      <c r="AA20" t="str">
        <f t="shared" si="15"/>
        <v>Q4</v>
      </c>
      <c r="AB20" s="55">
        <f>原系列05!B23/1000</f>
        <v>124.2379</v>
      </c>
      <c r="AC20" s="55">
        <f t="shared" si="9"/>
        <v>94.333300000000023</v>
      </c>
      <c r="AD20" s="55">
        <f t="shared" si="10"/>
        <v>30.0745</v>
      </c>
      <c r="AE20" s="55">
        <f t="shared" si="11"/>
        <v>-3.9999999999995595E-3</v>
      </c>
      <c r="AF20" s="55">
        <f>原系列05!C23/1000</f>
        <v>69.859800000000007</v>
      </c>
      <c r="AG20" s="55">
        <f>原系列05!F23/1000</f>
        <v>5.2823000000000002</v>
      </c>
      <c r="AH20" s="55">
        <f>原系列05!G23/1000</f>
        <v>15.947100000000001</v>
      </c>
      <c r="AI20" s="55">
        <f>原系列05!H23/1000</f>
        <v>3.2441</v>
      </c>
      <c r="AJ20" s="55">
        <f>原系列05!I23/1000</f>
        <v>18.8019</v>
      </c>
      <c r="AK20" s="55">
        <f>原系列05!J23/1000</f>
        <v>11.291600000000001</v>
      </c>
      <c r="AL20" s="55">
        <f>原系列05!K23/1000</f>
        <v>-1.9E-2</v>
      </c>
      <c r="AM20" s="55">
        <f>原系列05!M23/1000</f>
        <v>12.7943</v>
      </c>
      <c r="AN20" s="55">
        <f>原系列05!N23/1000</f>
        <v>12.798299999999999</v>
      </c>
    </row>
    <row r="21" spans="9:40">
      <c r="I21" s="33"/>
      <c r="J21" t="str">
        <f t="shared" si="12"/>
        <v>98</v>
      </c>
      <c r="K21" t="str">
        <f t="shared" si="13"/>
        <v>Q1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25"/>
      <c r="Z21">
        <f t="shared" si="14"/>
        <v>1998</v>
      </c>
      <c r="AA21" t="str">
        <f t="shared" si="15"/>
        <v>Q1</v>
      </c>
      <c r="AB21" s="55">
        <f>原系列05!B24/1000</f>
        <v>114.3331</v>
      </c>
      <c r="AC21" s="55">
        <f t="shared" si="9"/>
        <v>86.506</v>
      </c>
      <c r="AD21" s="55">
        <f t="shared" si="10"/>
        <v>28.882999999999996</v>
      </c>
      <c r="AE21" s="55">
        <f t="shared" si="11"/>
        <v>-0.5732999999999997</v>
      </c>
      <c r="AF21" s="55">
        <f>原系列05!C24/1000</f>
        <v>66.160600000000002</v>
      </c>
      <c r="AG21" s="55">
        <f>原系列05!F24/1000</f>
        <v>4.9660000000000002</v>
      </c>
      <c r="AH21" s="55">
        <f>原系列05!G24/1000</f>
        <v>18.1815</v>
      </c>
      <c r="AI21" s="55">
        <f>原系列05!H24/1000</f>
        <v>-2.8020999999999998</v>
      </c>
      <c r="AJ21" s="55">
        <f>原系列05!I24/1000</f>
        <v>19.346799999999998</v>
      </c>
      <c r="AK21" s="55">
        <f>原系列05!J24/1000</f>
        <v>9.4337</v>
      </c>
      <c r="AL21" s="55">
        <f>原系列05!K24/1000</f>
        <v>0.10249999999999999</v>
      </c>
      <c r="AM21" s="55">
        <f>原系列05!M24/1000</f>
        <v>11.827</v>
      </c>
      <c r="AN21" s="55">
        <f>原系列05!N24/1000</f>
        <v>12.4003</v>
      </c>
    </row>
    <row r="22" spans="9:40">
      <c r="I22" s="33"/>
      <c r="J22" t="str">
        <f t="shared" si="12"/>
        <v>98</v>
      </c>
      <c r="K22" t="str">
        <f t="shared" si="13"/>
        <v>Q2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25"/>
      <c r="Z22">
        <f t="shared" si="14"/>
        <v>1998</v>
      </c>
      <c r="AA22" t="str">
        <f t="shared" si="15"/>
        <v>Q2</v>
      </c>
      <c r="AB22" s="55">
        <f>原系列05!B25/1000</f>
        <v>112.8013</v>
      </c>
      <c r="AC22" s="55">
        <f t="shared" si="9"/>
        <v>87.130600000000001</v>
      </c>
      <c r="AD22" s="55">
        <f t="shared" si="10"/>
        <v>26.141700000000004</v>
      </c>
      <c r="AE22" s="55">
        <f t="shared" si="11"/>
        <v>-0.20410000000000039</v>
      </c>
      <c r="AF22" s="55">
        <f>原系列05!C25/1000</f>
        <v>65.184100000000001</v>
      </c>
      <c r="AG22" s="55">
        <f>原系列05!F25/1000</f>
        <v>4.9302000000000001</v>
      </c>
      <c r="AH22" s="55">
        <f>原系列05!G25/1000</f>
        <v>14.8597</v>
      </c>
      <c r="AI22" s="55">
        <f>原系列05!H25/1000</f>
        <v>2.1566000000000001</v>
      </c>
      <c r="AJ22" s="55">
        <f>原系列05!I25/1000</f>
        <v>19.241400000000002</v>
      </c>
      <c r="AK22" s="55">
        <f>原系列05!J25/1000</f>
        <v>6.9204999999999997</v>
      </c>
      <c r="AL22" s="55">
        <f>原系列05!K25/1000</f>
        <v>-2.0199999999999999E-2</v>
      </c>
      <c r="AM22" s="55">
        <f>原系列05!M25/1000</f>
        <v>11.583299999999999</v>
      </c>
      <c r="AN22" s="55">
        <f>原系列05!N25/1000</f>
        <v>11.7874</v>
      </c>
    </row>
    <row r="23" spans="9:40">
      <c r="I23" s="33"/>
      <c r="J23" t="str">
        <f t="shared" si="12"/>
        <v>98</v>
      </c>
      <c r="K23" t="str">
        <f t="shared" si="13"/>
        <v>Q3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25"/>
      <c r="Z23">
        <f t="shared" si="14"/>
        <v>1998</v>
      </c>
      <c r="AA23" t="str">
        <f t="shared" si="15"/>
        <v>Q3</v>
      </c>
      <c r="AB23" s="55">
        <f>原系列05!B26/1000</f>
        <v>115.816</v>
      </c>
      <c r="AC23" s="55">
        <f t="shared" si="9"/>
        <v>89.250600000000006</v>
      </c>
      <c r="AD23" s="55">
        <f t="shared" si="10"/>
        <v>27.164000000000001</v>
      </c>
      <c r="AE23" s="55">
        <f t="shared" si="11"/>
        <v>-9.6999999999999531E-2</v>
      </c>
      <c r="AF23" s="55">
        <f>原系列05!C26/1000</f>
        <v>68.494900000000001</v>
      </c>
      <c r="AG23" s="55">
        <f>原系列05!F26/1000</f>
        <v>5.1566000000000001</v>
      </c>
      <c r="AH23" s="55">
        <f>原系列05!G26/1000</f>
        <v>16.084099999999999</v>
      </c>
      <c r="AI23" s="55">
        <f>原系列05!H26/1000</f>
        <v>-0.48499999999999999</v>
      </c>
      <c r="AJ23" s="55">
        <f>原系列05!I26/1000</f>
        <v>18.784700000000001</v>
      </c>
      <c r="AK23" s="55">
        <f>原系列05!J26/1000</f>
        <v>8.4682999999999993</v>
      </c>
      <c r="AL23" s="55">
        <f>原系列05!K26/1000</f>
        <v>-8.8999999999999996E-2</v>
      </c>
      <c r="AM23" s="55">
        <f>原系列05!M26/1000</f>
        <v>11.9123</v>
      </c>
      <c r="AN23" s="55">
        <f>原系列05!N26/1000</f>
        <v>12.0093</v>
      </c>
    </row>
    <row r="24" spans="9:40">
      <c r="I24" s="33"/>
      <c r="J24" t="str">
        <f t="shared" si="12"/>
        <v>98</v>
      </c>
      <c r="K24" t="str">
        <f t="shared" si="13"/>
        <v>Q4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25"/>
      <c r="Z24">
        <f t="shared" si="14"/>
        <v>1998</v>
      </c>
      <c r="AA24" t="str">
        <f t="shared" si="15"/>
        <v>Q4</v>
      </c>
      <c r="AB24" s="55">
        <f>原系列05!B27/1000</f>
        <v>122.3413</v>
      </c>
      <c r="AC24" s="55">
        <f t="shared" si="9"/>
        <v>91.583300000000008</v>
      </c>
      <c r="AD24" s="55">
        <f t="shared" si="10"/>
        <v>31.2196</v>
      </c>
      <c r="AE24" s="55">
        <f t="shared" si="11"/>
        <v>0.12490000000000023</v>
      </c>
      <c r="AF24" s="55">
        <f>原系列05!C27/1000</f>
        <v>70.221299999999999</v>
      </c>
      <c r="AG24" s="55">
        <f>原系列05!F27/1000</f>
        <v>4.7972000000000001</v>
      </c>
      <c r="AH24" s="55">
        <f>原系列05!G27/1000</f>
        <v>13.811200000000001</v>
      </c>
      <c r="AI24" s="55">
        <f>原系列05!H27/1000</f>
        <v>2.7536</v>
      </c>
      <c r="AJ24" s="55">
        <f>原系列05!I27/1000</f>
        <v>19.182700000000001</v>
      </c>
      <c r="AK24" s="55">
        <f>原系列05!J27/1000</f>
        <v>12.1648</v>
      </c>
      <c r="AL24" s="55">
        <f>原系列05!K27/1000</f>
        <v>-0.12790000000000001</v>
      </c>
      <c r="AM24" s="55">
        <f>原系列05!M27/1000</f>
        <v>11.9771</v>
      </c>
      <c r="AN24" s="55">
        <f>原系列05!N27/1000</f>
        <v>11.8522</v>
      </c>
    </row>
    <row r="25" spans="9:40">
      <c r="I25" s="33"/>
      <c r="J25" t="str">
        <f t="shared" si="12"/>
        <v>99</v>
      </c>
      <c r="K25" t="str">
        <f t="shared" si="13"/>
        <v>Q1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25"/>
      <c r="Z25">
        <f t="shared" si="14"/>
        <v>1999</v>
      </c>
      <c r="AA25" t="str">
        <f t="shared" si="15"/>
        <v>Q1</v>
      </c>
      <c r="AB25" s="55">
        <f>原系列05!B28/1000</f>
        <v>114.01180000000001</v>
      </c>
      <c r="AC25" s="55">
        <f t="shared" si="9"/>
        <v>84.033499999999989</v>
      </c>
      <c r="AD25" s="55">
        <f t="shared" si="10"/>
        <v>31.055499999999999</v>
      </c>
      <c r="AE25" s="55">
        <f t="shared" si="11"/>
        <v>-0.41169999999999973</v>
      </c>
      <c r="AF25" s="55">
        <f>原系列05!C28/1000</f>
        <v>67.089699999999993</v>
      </c>
      <c r="AG25" s="55">
        <f>原系列05!F28/1000</f>
        <v>4.5171999999999999</v>
      </c>
      <c r="AH25" s="55">
        <f>原系列05!G28/1000</f>
        <v>16.923599999999997</v>
      </c>
      <c r="AI25" s="55">
        <f>原系列05!H28/1000</f>
        <v>-4.4969999999999999</v>
      </c>
      <c r="AJ25" s="55">
        <f>原系列05!I28/1000</f>
        <v>19.996599999999997</v>
      </c>
      <c r="AK25" s="55">
        <f>原系列05!J28/1000</f>
        <v>11.035200000000001</v>
      </c>
      <c r="AL25" s="55">
        <f>原系列05!K28/1000</f>
        <v>2.3699999999999999E-2</v>
      </c>
      <c r="AM25" s="55">
        <f>原系列05!M28/1000</f>
        <v>11.4275</v>
      </c>
      <c r="AN25" s="55">
        <f>原系列05!N28/1000</f>
        <v>11.8392</v>
      </c>
    </row>
    <row r="26" spans="9:40">
      <c r="I26" s="33"/>
      <c r="J26" t="str">
        <f t="shared" si="12"/>
        <v>99</v>
      </c>
      <c r="K26" t="str">
        <f t="shared" si="13"/>
        <v>Q2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25"/>
      <c r="Z26">
        <f t="shared" si="14"/>
        <v>1999</v>
      </c>
      <c r="AA26" t="str">
        <f t="shared" si="15"/>
        <v>Q2</v>
      </c>
      <c r="AB26" s="55">
        <f>原系列05!B29/1000</f>
        <v>112.9662</v>
      </c>
      <c r="AC26" s="55">
        <f t="shared" si="9"/>
        <v>86.191599999999994</v>
      </c>
      <c r="AD26" s="55">
        <f t="shared" si="10"/>
        <v>27.765799999999995</v>
      </c>
      <c r="AE26" s="55">
        <f t="shared" si="11"/>
        <v>-0.52930000000000099</v>
      </c>
      <c r="AF26" s="55">
        <f>原系列05!C29/1000</f>
        <v>66.39439999999999</v>
      </c>
      <c r="AG26" s="55">
        <f>原系列05!F29/1000</f>
        <v>4.9565000000000001</v>
      </c>
      <c r="AH26" s="55">
        <f>原系列05!G29/1000</f>
        <v>13.751700000000001</v>
      </c>
      <c r="AI26" s="55">
        <f>原系列05!H29/1000</f>
        <v>1.089</v>
      </c>
      <c r="AJ26" s="55">
        <f>原系列05!I29/1000</f>
        <v>19.910799999999998</v>
      </c>
      <c r="AK26" s="55">
        <f>原系列05!J29/1000</f>
        <v>7.9153000000000002</v>
      </c>
      <c r="AL26" s="55">
        <f>原系列05!K29/1000</f>
        <v>-6.0299999999999999E-2</v>
      </c>
      <c r="AM26" s="55">
        <f>原系列05!M29/1000</f>
        <v>11.5244</v>
      </c>
      <c r="AN26" s="55">
        <f>原系列05!N29/1000</f>
        <v>12.053700000000001</v>
      </c>
    </row>
    <row r="27" spans="9:40">
      <c r="I27" s="33"/>
      <c r="J27" t="str">
        <f t="shared" si="12"/>
        <v>99</v>
      </c>
      <c r="K27" t="str">
        <f t="shared" si="13"/>
        <v>Q3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25"/>
      <c r="Z27">
        <f t="shared" si="14"/>
        <v>1999</v>
      </c>
      <c r="AA27" t="str">
        <f t="shared" si="15"/>
        <v>Q3</v>
      </c>
      <c r="AB27" s="55">
        <f>原系列05!B30/1000</f>
        <v>115.6563</v>
      </c>
      <c r="AC27" s="55">
        <f t="shared" si="9"/>
        <v>88.623099999999994</v>
      </c>
      <c r="AD27" s="55">
        <f t="shared" si="10"/>
        <v>27.789800000000003</v>
      </c>
      <c r="AE27" s="55">
        <f t="shared" si="11"/>
        <v>-0.28369999999999962</v>
      </c>
      <c r="AF27" s="55">
        <f>原系列05!C30/1000</f>
        <v>69.06989999999999</v>
      </c>
      <c r="AG27" s="55">
        <f>原系列05!F30/1000</f>
        <v>5.4208999999999996</v>
      </c>
      <c r="AH27" s="55">
        <f>原系列05!G30/1000</f>
        <v>15.7576</v>
      </c>
      <c r="AI27" s="55">
        <f>原系列05!H30/1000</f>
        <v>-1.6253</v>
      </c>
      <c r="AJ27" s="55">
        <f>原系列05!I30/1000</f>
        <v>19.5655</v>
      </c>
      <c r="AK27" s="55">
        <f>原系列05!J30/1000</f>
        <v>8.2777000000000012</v>
      </c>
      <c r="AL27" s="55">
        <f>原系列05!K30/1000</f>
        <v>-5.3399999999999996E-2</v>
      </c>
      <c r="AM27" s="55">
        <f>原系列05!M30/1000</f>
        <v>12.3431</v>
      </c>
      <c r="AN27" s="55">
        <f>原系列05!N30/1000</f>
        <v>12.626799999999999</v>
      </c>
    </row>
    <row r="28" spans="9:40">
      <c r="I28" s="33"/>
      <c r="J28" t="str">
        <f t="shared" si="12"/>
        <v>99</v>
      </c>
      <c r="K28" t="str">
        <f t="shared" si="13"/>
        <v>Q4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25"/>
      <c r="Z28">
        <f t="shared" si="14"/>
        <v>1999</v>
      </c>
      <c r="AA28" t="str">
        <f t="shared" si="15"/>
        <v>Q4</v>
      </c>
      <c r="AB28" s="55">
        <f>原系列05!B31/1000</f>
        <v>121.73</v>
      </c>
      <c r="AC28" s="55">
        <f t="shared" si="9"/>
        <v>91.368000000000009</v>
      </c>
      <c r="AD28" s="55">
        <f t="shared" si="10"/>
        <v>31.1264</v>
      </c>
      <c r="AE28" s="55">
        <f t="shared" si="11"/>
        <v>-0.26159999999999961</v>
      </c>
      <c r="AF28" s="55">
        <f>原系列05!C31/1000</f>
        <v>70.701599999999999</v>
      </c>
      <c r="AG28" s="55">
        <f>原系列05!F31/1000</f>
        <v>4.9638</v>
      </c>
      <c r="AH28" s="55">
        <f>原系列05!G31/1000</f>
        <v>14.319000000000001</v>
      </c>
      <c r="AI28" s="55">
        <f>原系列05!H31/1000</f>
        <v>1.3835999999999999</v>
      </c>
      <c r="AJ28" s="55">
        <f>原系列05!I31/1000</f>
        <v>19.887400000000003</v>
      </c>
      <c r="AK28" s="55">
        <f>原系列05!J31/1000</f>
        <v>11.3436</v>
      </c>
      <c r="AL28" s="55">
        <f>原系列05!K31/1000</f>
        <v>-0.1046</v>
      </c>
      <c r="AM28" s="55">
        <f>原系列05!M31/1000</f>
        <v>12.8567</v>
      </c>
      <c r="AN28" s="55">
        <f>原系列05!N31/1000</f>
        <v>13.1183</v>
      </c>
    </row>
    <row r="29" spans="9:40">
      <c r="I29" s="33"/>
      <c r="J29" t="str">
        <f t="shared" si="12"/>
        <v>00</v>
      </c>
      <c r="K29" t="str">
        <f t="shared" si="13"/>
        <v>Q1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25"/>
      <c r="Z29">
        <f t="shared" si="14"/>
        <v>2000</v>
      </c>
      <c r="AA29" t="str">
        <f t="shared" si="15"/>
        <v>Q1</v>
      </c>
      <c r="AB29" s="55">
        <f>原系列05!B32/1000</f>
        <v>117.12869999999999</v>
      </c>
      <c r="AC29" s="55">
        <f t="shared" si="9"/>
        <v>86.868099999999998</v>
      </c>
      <c r="AD29" s="55">
        <f t="shared" si="10"/>
        <v>30.6861</v>
      </c>
      <c r="AE29" s="55">
        <f t="shared" si="11"/>
        <v>4.4299999999999784E-2</v>
      </c>
      <c r="AF29" s="55">
        <f>原系列05!C32/1000</f>
        <v>68.053100000000001</v>
      </c>
      <c r="AG29" s="55">
        <f>原系列05!F32/1000</f>
        <v>4.7486999999999995</v>
      </c>
      <c r="AH29" s="55">
        <f>原系列05!G32/1000</f>
        <v>18.168800000000001</v>
      </c>
      <c r="AI29" s="55">
        <f>原系列05!H32/1000</f>
        <v>-4.1025</v>
      </c>
      <c r="AJ29" s="55">
        <f>原系列05!I32/1000</f>
        <v>20.7559</v>
      </c>
      <c r="AK29" s="55">
        <f>原系列05!J32/1000</f>
        <v>9.8070000000000004</v>
      </c>
      <c r="AL29" s="55">
        <f>原系列05!K32/1000</f>
        <v>0.1232</v>
      </c>
      <c r="AM29" s="55">
        <f>原系列05!M32/1000</f>
        <v>12.920299999999999</v>
      </c>
      <c r="AN29" s="55">
        <f>原系列05!N32/1000</f>
        <v>12.875999999999999</v>
      </c>
    </row>
    <row r="30" spans="9:40">
      <c r="I30" s="33"/>
      <c r="J30" t="str">
        <f t="shared" si="12"/>
        <v>00</v>
      </c>
      <c r="K30" t="str">
        <f t="shared" si="13"/>
        <v>Q2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25"/>
      <c r="Z30">
        <f t="shared" si="14"/>
        <v>2000</v>
      </c>
      <c r="AA30" t="str">
        <f t="shared" si="15"/>
        <v>Q2</v>
      </c>
      <c r="AB30" s="55">
        <f>原系列05!B33/1000</f>
        <v>115.6793</v>
      </c>
      <c r="AC30" s="55">
        <f t="shared" si="9"/>
        <v>88.063699999999997</v>
      </c>
      <c r="AD30" s="55">
        <f t="shared" si="10"/>
        <v>27.884799999999998</v>
      </c>
      <c r="AE30" s="55">
        <f t="shared" si="11"/>
        <v>-7.7399999999999025E-2</v>
      </c>
      <c r="AF30" s="55">
        <f>原系列05!C33/1000</f>
        <v>66.604100000000003</v>
      </c>
      <c r="AG30" s="55">
        <f>原系列05!F33/1000</f>
        <v>4.9511000000000003</v>
      </c>
      <c r="AH30" s="55">
        <f>原系列05!G33/1000</f>
        <v>14.234999999999999</v>
      </c>
      <c r="AI30" s="55">
        <f>原系列05!H33/1000</f>
        <v>2.2734999999999999</v>
      </c>
      <c r="AJ30" s="55">
        <f>原系列05!I33/1000</f>
        <v>20.805099999999999</v>
      </c>
      <c r="AK30" s="55">
        <f>原系列05!J33/1000</f>
        <v>7.109</v>
      </c>
      <c r="AL30" s="55">
        <f>原系列05!K33/1000</f>
        <v>-2.93E-2</v>
      </c>
      <c r="AM30" s="55">
        <f>原系列05!M33/1000</f>
        <v>13.316700000000001</v>
      </c>
      <c r="AN30" s="55">
        <f>原系列05!N33/1000</f>
        <v>13.3941</v>
      </c>
    </row>
    <row r="31" spans="9:40">
      <c r="I31" s="33"/>
      <c r="J31" t="str">
        <f t="shared" si="12"/>
        <v>00</v>
      </c>
      <c r="K31" t="str">
        <f t="shared" si="13"/>
        <v>Q3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25"/>
      <c r="Z31">
        <f t="shared" si="14"/>
        <v>2000</v>
      </c>
      <c r="AA31" t="str">
        <f t="shared" si="15"/>
        <v>Q3</v>
      </c>
      <c r="AB31" s="55">
        <f>原系列05!B34/1000</f>
        <v>118.172</v>
      </c>
      <c r="AC31" s="55">
        <f t="shared" si="9"/>
        <v>89.829400000000007</v>
      </c>
      <c r="AD31" s="55">
        <f t="shared" si="10"/>
        <v>28.53</v>
      </c>
      <c r="AE31" s="55">
        <f t="shared" si="11"/>
        <v>2.2999999999999687E-3</v>
      </c>
      <c r="AF31" s="55">
        <f>原系列05!C34/1000</f>
        <v>68.884600000000006</v>
      </c>
      <c r="AG31" s="55">
        <f>原系列05!F34/1000</f>
        <v>5.1917999999999997</v>
      </c>
      <c r="AH31" s="55">
        <f>原系列05!G34/1000</f>
        <v>16.583200000000001</v>
      </c>
      <c r="AI31" s="55">
        <f>原系列05!H34/1000</f>
        <v>-0.83020000000000005</v>
      </c>
      <c r="AJ31" s="55">
        <f>原系列05!I34/1000</f>
        <v>20.4937</v>
      </c>
      <c r="AK31" s="55">
        <f>原系列05!J34/1000</f>
        <v>8.0839999999999996</v>
      </c>
      <c r="AL31" s="55">
        <f>原系列05!K34/1000</f>
        <v>-4.7700000000000006E-2</v>
      </c>
      <c r="AM31" s="55">
        <f>原系列05!M34/1000</f>
        <v>13.8954</v>
      </c>
      <c r="AN31" s="55">
        <f>原系列05!N34/1000</f>
        <v>13.8931</v>
      </c>
    </row>
    <row r="32" spans="9:40">
      <c r="I32" s="33"/>
      <c r="J32" t="str">
        <f t="shared" si="12"/>
        <v>00</v>
      </c>
      <c r="K32" t="str">
        <f t="shared" si="13"/>
        <v>Q4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25"/>
      <c r="Z32">
        <f t="shared" si="14"/>
        <v>2000</v>
      </c>
      <c r="AA32" t="str">
        <f t="shared" si="15"/>
        <v>Q4</v>
      </c>
      <c r="AB32" s="55">
        <f>原系列05!B35/1000</f>
        <v>123.8672</v>
      </c>
      <c r="AC32" s="55">
        <f t="shared" si="9"/>
        <v>93.871299999999991</v>
      </c>
      <c r="AD32" s="55">
        <f t="shared" si="10"/>
        <v>30.870899999999999</v>
      </c>
      <c r="AE32" s="55">
        <f t="shared" si="11"/>
        <v>-0.70530000000000115</v>
      </c>
      <c r="AF32" s="55">
        <f>原系列05!C35/1000</f>
        <v>70.82289999999999</v>
      </c>
      <c r="AG32" s="55">
        <f>原系列05!F35/1000</f>
        <v>5.133</v>
      </c>
      <c r="AH32" s="55">
        <f>原系列05!G35/1000</f>
        <v>15.6868</v>
      </c>
      <c r="AI32" s="55">
        <f>原系列05!H35/1000</f>
        <v>2.2285999999999997</v>
      </c>
      <c r="AJ32" s="55">
        <f>原系列05!I35/1000</f>
        <v>20.9361</v>
      </c>
      <c r="AK32" s="55">
        <f>原系列05!J35/1000</f>
        <v>9.9585000000000008</v>
      </c>
      <c r="AL32" s="55">
        <f>原系列05!K35/1000</f>
        <v>-2.3699999999999999E-2</v>
      </c>
      <c r="AM32" s="55">
        <f>原系列05!M35/1000</f>
        <v>14.0633</v>
      </c>
      <c r="AN32" s="55">
        <f>原系列05!N35/1000</f>
        <v>14.768600000000001</v>
      </c>
    </row>
    <row r="33" spans="9:40">
      <c r="I33" s="33"/>
      <c r="J33" t="str">
        <f t="shared" si="12"/>
        <v>01</v>
      </c>
      <c r="K33" t="str">
        <f t="shared" si="13"/>
        <v>Q1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25"/>
      <c r="Z33">
        <f t="shared" si="14"/>
        <v>2001</v>
      </c>
      <c r="AA33" t="str">
        <f t="shared" si="15"/>
        <v>Q1</v>
      </c>
      <c r="AB33" s="55">
        <f>原系列05!B36/1000</f>
        <v>119.0048</v>
      </c>
      <c r="AC33" s="55">
        <f t="shared" si="9"/>
        <v>88.731499999999997</v>
      </c>
      <c r="AD33" s="55">
        <f t="shared" si="10"/>
        <v>31.711200000000002</v>
      </c>
      <c r="AE33" s="55">
        <f t="shared" si="11"/>
        <v>-1.3071000000000002</v>
      </c>
      <c r="AF33" s="55">
        <f>原系列05!C36/1000</f>
        <v>68.744</v>
      </c>
      <c r="AG33" s="55">
        <f>原系列05!F36/1000</f>
        <v>4.8037999999999998</v>
      </c>
      <c r="AH33" s="55">
        <f>原系列05!G36/1000</f>
        <v>18.4815</v>
      </c>
      <c r="AI33" s="55">
        <f>原系列05!H36/1000</f>
        <v>-3.2978000000000001</v>
      </c>
      <c r="AJ33" s="55">
        <f>原系列05!I36/1000</f>
        <v>21.724900000000002</v>
      </c>
      <c r="AK33" s="55">
        <f>原系列05!J36/1000</f>
        <v>9.9191000000000003</v>
      </c>
      <c r="AL33" s="55">
        <f>原系列05!K36/1000</f>
        <v>6.720000000000001E-2</v>
      </c>
      <c r="AM33" s="55">
        <f>原系列05!M36/1000</f>
        <v>12.970600000000001</v>
      </c>
      <c r="AN33" s="55">
        <f>原系列05!N36/1000</f>
        <v>14.277700000000001</v>
      </c>
    </row>
    <row r="34" spans="9:40">
      <c r="I34" s="33"/>
      <c r="J34" t="str">
        <f t="shared" si="12"/>
        <v>01</v>
      </c>
      <c r="K34" t="str">
        <f t="shared" si="13"/>
        <v>Q2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25"/>
      <c r="Z34">
        <f t="shared" si="14"/>
        <v>2001</v>
      </c>
      <c r="AA34" t="str">
        <f t="shared" si="15"/>
        <v>Q2</v>
      </c>
      <c r="AB34" s="55">
        <f>原系列05!B37/1000</f>
        <v>116.7435</v>
      </c>
      <c r="AC34" s="55">
        <f t="shared" si="9"/>
        <v>90.045000000000016</v>
      </c>
      <c r="AD34" s="55">
        <f t="shared" si="10"/>
        <v>28.177099999999999</v>
      </c>
      <c r="AE34" s="55">
        <f t="shared" si="11"/>
        <v>-1.3927000000000014</v>
      </c>
      <c r="AF34" s="55">
        <f>原系列05!C37/1000</f>
        <v>68.046300000000002</v>
      </c>
      <c r="AG34" s="55">
        <f>原系列05!F37/1000</f>
        <v>4.5724</v>
      </c>
      <c r="AH34" s="55">
        <f>原系列05!G37/1000</f>
        <v>14.9</v>
      </c>
      <c r="AI34" s="55">
        <f>原系列05!H37/1000</f>
        <v>2.5263</v>
      </c>
      <c r="AJ34" s="55">
        <f>原系列05!I37/1000</f>
        <v>21.6951</v>
      </c>
      <c r="AK34" s="55">
        <f>原系列05!J37/1000</f>
        <v>6.5762999999999998</v>
      </c>
      <c r="AL34" s="55">
        <f>原系列05!K37/1000</f>
        <v>-9.4299999999999995E-2</v>
      </c>
      <c r="AM34" s="55">
        <f>原系列05!M37/1000</f>
        <v>12.5024</v>
      </c>
      <c r="AN34" s="55">
        <f>原系列05!N37/1000</f>
        <v>13.895100000000001</v>
      </c>
    </row>
    <row r="35" spans="9:40">
      <c r="I35" s="33"/>
      <c r="J35" t="str">
        <f t="shared" si="12"/>
        <v>01</v>
      </c>
      <c r="K35" t="str">
        <f t="shared" si="13"/>
        <v>Q3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25"/>
      <c r="Z35">
        <f t="shared" si="14"/>
        <v>2001</v>
      </c>
      <c r="AA35" t="str">
        <f t="shared" si="15"/>
        <v>Q3</v>
      </c>
      <c r="AB35" s="55">
        <f>原系列05!B38/1000</f>
        <v>118.15219999999999</v>
      </c>
      <c r="AC35" s="55">
        <f t="shared" si="9"/>
        <v>90.669899999999984</v>
      </c>
      <c r="AD35" s="55">
        <f t="shared" si="10"/>
        <v>28.811499999999999</v>
      </c>
      <c r="AE35" s="55">
        <f t="shared" si="11"/>
        <v>-1.1452000000000009</v>
      </c>
      <c r="AF35" s="55">
        <f>原系列05!C38/1000</f>
        <v>70.108999999999995</v>
      </c>
      <c r="AG35" s="55">
        <f>原系列05!F38/1000</f>
        <v>4.8944999999999999</v>
      </c>
      <c r="AH35" s="55">
        <f>原系列05!G38/1000</f>
        <v>16.6526</v>
      </c>
      <c r="AI35" s="55">
        <f>原系列05!H38/1000</f>
        <v>-0.98620000000000008</v>
      </c>
      <c r="AJ35" s="55">
        <f>原系列05!I38/1000</f>
        <v>21.262900000000002</v>
      </c>
      <c r="AK35" s="55">
        <f>原系列05!J38/1000</f>
        <v>7.6501999999999999</v>
      </c>
      <c r="AL35" s="55">
        <f>原系列05!K38/1000</f>
        <v>-0.1016</v>
      </c>
      <c r="AM35" s="55">
        <f>原系列05!M38/1000</f>
        <v>12.4803</v>
      </c>
      <c r="AN35" s="55">
        <f>原系列05!N38/1000</f>
        <v>13.625500000000001</v>
      </c>
    </row>
    <row r="36" spans="9:40">
      <c r="I36" s="33"/>
      <c r="J36" t="str">
        <f t="shared" si="12"/>
        <v>01</v>
      </c>
      <c r="K36" t="str">
        <f t="shared" si="13"/>
        <v>Q4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5"/>
      <c r="Z36">
        <f t="shared" si="14"/>
        <v>2001</v>
      </c>
      <c r="AA36" t="str">
        <f t="shared" si="15"/>
        <v>Q4</v>
      </c>
      <c r="AB36" s="55">
        <f>原系列05!B39/1000</f>
        <v>122.63460000000001</v>
      </c>
      <c r="AC36" s="55">
        <f t="shared" si="9"/>
        <v>92.965100000000007</v>
      </c>
      <c r="AD36" s="55">
        <f t="shared" si="10"/>
        <v>31.218299999999999</v>
      </c>
      <c r="AE36" s="55">
        <f t="shared" si="11"/>
        <v>-1.1437999999999988</v>
      </c>
      <c r="AF36" s="55">
        <f>原系列05!C39/1000</f>
        <v>71.846000000000004</v>
      </c>
      <c r="AG36" s="55">
        <f>原系列05!F39/1000</f>
        <v>4.7523</v>
      </c>
      <c r="AH36" s="55">
        <f>原系列05!G39/1000</f>
        <v>14.370100000000001</v>
      </c>
      <c r="AI36" s="55">
        <f>原系列05!H39/1000</f>
        <v>1.9967000000000001</v>
      </c>
      <c r="AJ36" s="55">
        <f>原系列05!I39/1000</f>
        <v>21.7742</v>
      </c>
      <c r="AK36" s="55">
        <f>原系列05!J39/1000</f>
        <v>9.4673999999999996</v>
      </c>
      <c r="AL36" s="55">
        <f>原系列05!K39/1000</f>
        <v>-2.3300000000000001E-2</v>
      </c>
      <c r="AM36" s="55">
        <f>原系列05!M39/1000</f>
        <v>12.4747</v>
      </c>
      <c r="AN36" s="55">
        <f>原系列05!N39/1000</f>
        <v>13.618499999999999</v>
      </c>
    </row>
    <row r="37" spans="9:40">
      <c r="I37" s="33"/>
      <c r="J37" t="str">
        <f t="shared" si="12"/>
        <v>02</v>
      </c>
      <c r="K37" t="str">
        <f t="shared" si="13"/>
        <v>Q1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25"/>
      <c r="Z37">
        <f>Z33+1</f>
        <v>2002</v>
      </c>
      <c r="AA37" t="str">
        <f>AA33</f>
        <v>Q1</v>
      </c>
      <c r="AB37" s="55">
        <f>原系列05!B40/1000</f>
        <v>117.1551</v>
      </c>
      <c r="AC37" s="55">
        <f t="shared" si="9"/>
        <v>86.243300000000005</v>
      </c>
      <c r="AD37" s="55">
        <f t="shared" si="10"/>
        <v>31.810500000000005</v>
      </c>
      <c r="AE37" s="55">
        <f t="shared" si="11"/>
        <v>-0.64649999999999963</v>
      </c>
      <c r="AF37" s="55">
        <f>原系列05!C40/1000</f>
        <v>69.343699999999998</v>
      </c>
      <c r="AG37" s="55">
        <f>原系列05!F40/1000</f>
        <v>4.4139999999999997</v>
      </c>
      <c r="AH37" s="55">
        <f>原系列05!G40/1000</f>
        <v>16.982900000000001</v>
      </c>
      <c r="AI37" s="55">
        <f>原系列05!H40/1000</f>
        <v>-4.4973000000000001</v>
      </c>
      <c r="AJ37" s="55">
        <f>原系列05!I40/1000</f>
        <v>22.507000000000001</v>
      </c>
      <c r="AK37" s="55">
        <f>原系列05!J40/1000</f>
        <v>9.2780000000000005</v>
      </c>
      <c r="AL37" s="55">
        <f>原系列05!K40/1000</f>
        <v>2.5499999999999998E-2</v>
      </c>
      <c r="AM37" s="55">
        <f>原系列05!M40/1000</f>
        <v>12.575200000000001</v>
      </c>
      <c r="AN37" s="55">
        <f>原系列05!N40/1000</f>
        <v>13.2217</v>
      </c>
    </row>
    <row r="38" spans="9:40">
      <c r="I38" s="33"/>
      <c r="J38" t="str">
        <f t="shared" si="12"/>
        <v>02</v>
      </c>
      <c r="K38" t="str">
        <f t="shared" si="13"/>
        <v>Q2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25"/>
      <c r="Z38">
        <f t="shared" ref="Z38:Z54" si="16">Z34+1</f>
        <v>2002</v>
      </c>
      <c r="AA38" t="str">
        <f t="shared" ref="AA38:AA54" si="17">AA34</f>
        <v>Q2</v>
      </c>
      <c r="AB38" s="55">
        <f>原系列05!B41/1000</f>
        <v>116.4563</v>
      </c>
      <c r="AC38" s="55">
        <f t="shared" si="9"/>
        <v>88.309999999999988</v>
      </c>
      <c r="AD38" s="55">
        <f t="shared" si="10"/>
        <v>28.478300000000001</v>
      </c>
      <c r="AE38" s="55">
        <f t="shared" si="11"/>
        <v>-0.11950000000000038</v>
      </c>
      <c r="AF38" s="55">
        <f>原系列05!C41/1000</f>
        <v>68.723199999999991</v>
      </c>
      <c r="AG38" s="55">
        <f>原系列05!F41/1000</f>
        <v>4.5096999999999996</v>
      </c>
      <c r="AH38" s="55">
        <f>原系列05!G41/1000</f>
        <v>13.663200000000002</v>
      </c>
      <c r="AI38" s="55">
        <f>原系列05!H41/1000</f>
        <v>1.4139000000000002</v>
      </c>
      <c r="AJ38" s="55">
        <f>原系列05!I41/1000</f>
        <v>22.2273</v>
      </c>
      <c r="AK38" s="55">
        <f>原系列05!J41/1000</f>
        <v>6.2768000000000006</v>
      </c>
      <c r="AL38" s="55">
        <f>原系列05!K41/1000</f>
        <v>-2.58E-2</v>
      </c>
      <c r="AM38" s="55">
        <f>原系列05!M41/1000</f>
        <v>13.4465</v>
      </c>
      <c r="AN38" s="55">
        <f>原系列05!N41/1000</f>
        <v>13.566000000000001</v>
      </c>
    </row>
    <row r="39" spans="9:40">
      <c r="I39" s="33"/>
      <c r="J39" t="str">
        <f t="shared" si="12"/>
        <v>02</v>
      </c>
      <c r="K39" t="str">
        <f t="shared" si="13"/>
        <v>Q3</v>
      </c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25"/>
      <c r="Z39">
        <f t="shared" si="16"/>
        <v>2002</v>
      </c>
      <c r="AA39" t="str">
        <f t="shared" si="17"/>
        <v>Q3</v>
      </c>
      <c r="AB39" s="55">
        <f>原系列05!B42/1000</f>
        <v>119.7598</v>
      </c>
      <c r="AC39" s="55">
        <f t="shared" si="9"/>
        <v>91.102600000000024</v>
      </c>
      <c r="AD39" s="55">
        <f t="shared" si="10"/>
        <v>29.108200000000004</v>
      </c>
      <c r="AE39" s="55">
        <f t="shared" si="11"/>
        <v>-0.28669999999999973</v>
      </c>
      <c r="AF39" s="55">
        <f>原系列05!C42/1000</f>
        <v>71.430600000000013</v>
      </c>
      <c r="AG39" s="55">
        <f>原系列05!F42/1000</f>
        <v>4.8383000000000003</v>
      </c>
      <c r="AH39" s="55">
        <f>原系列05!G42/1000</f>
        <v>15.799799999999999</v>
      </c>
      <c r="AI39" s="55">
        <f>原系列05!H42/1000</f>
        <v>-0.96610000000000007</v>
      </c>
      <c r="AJ39" s="55">
        <f>原系列05!I42/1000</f>
        <v>21.8779</v>
      </c>
      <c r="AK39" s="55">
        <f>原系列05!J42/1000</f>
        <v>7.2583000000000002</v>
      </c>
      <c r="AL39" s="55">
        <f>原系列05!K42/1000</f>
        <v>-2.8000000000000001E-2</v>
      </c>
      <c r="AM39" s="55">
        <f>原系列05!M42/1000</f>
        <v>13.7934</v>
      </c>
      <c r="AN39" s="55">
        <f>原系列05!N42/1000</f>
        <v>14.0801</v>
      </c>
    </row>
    <row r="40" spans="9:40">
      <c r="I40" s="33"/>
      <c r="J40" t="str">
        <f t="shared" si="12"/>
        <v>02</v>
      </c>
      <c r="K40" t="str">
        <f t="shared" si="13"/>
        <v>Q4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25"/>
      <c r="Z40">
        <f t="shared" si="16"/>
        <v>2002</v>
      </c>
      <c r="AA40" t="str">
        <f t="shared" si="17"/>
        <v>Q4</v>
      </c>
      <c r="AB40" s="55">
        <f>原系列05!B43/1000</f>
        <v>124.54360000000001</v>
      </c>
      <c r="AC40" s="55">
        <f t="shared" si="9"/>
        <v>93.849400000000003</v>
      </c>
      <c r="AD40" s="55">
        <f t="shared" si="10"/>
        <v>31.083199999999998</v>
      </c>
      <c r="AE40" s="55">
        <f t="shared" si="11"/>
        <v>-0.14670000000000094</v>
      </c>
      <c r="AF40" s="55">
        <f>原系列05!C43/1000</f>
        <v>72.576800000000006</v>
      </c>
      <c r="AG40" s="55">
        <f>原系列05!F43/1000</f>
        <v>4.6086</v>
      </c>
      <c r="AH40" s="55">
        <f>原系列05!G43/1000</f>
        <v>14.6127</v>
      </c>
      <c r="AI40" s="55">
        <f>原系列05!H43/1000</f>
        <v>2.0513000000000003</v>
      </c>
      <c r="AJ40" s="55">
        <f>原系列05!I43/1000</f>
        <v>22.092099999999999</v>
      </c>
      <c r="AK40" s="55">
        <f>原系列05!J43/1000</f>
        <v>9.0763999999999996</v>
      </c>
      <c r="AL40" s="55">
        <f>原系列05!K43/1000</f>
        <v>-8.5300000000000001E-2</v>
      </c>
      <c r="AM40" s="55">
        <f>原系列05!M43/1000</f>
        <v>14.593999999999999</v>
      </c>
      <c r="AN40" s="55">
        <f>原系列05!N43/1000</f>
        <v>14.7407</v>
      </c>
    </row>
    <row r="41" spans="9:40">
      <c r="I41" s="33"/>
      <c r="J41" t="str">
        <f t="shared" si="12"/>
        <v>03</v>
      </c>
      <c r="K41" t="str">
        <f t="shared" si="13"/>
        <v>Q1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25"/>
      <c r="Z41">
        <f t="shared" si="16"/>
        <v>2003</v>
      </c>
      <c r="AA41" t="str">
        <f t="shared" si="17"/>
        <v>Q1</v>
      </c>
      <c r="AB41" s="55">
        <f>原系列05!B44/1000</f>
        <v>119.111</v>
      </c>
      <c r="AC41" s="55">
        <f t="shared" si="9"/>
        <v>87.766800000000003</v>
      </c>
      <c r="AD41" s="55">
        <f t="shared" si="10"/>
        <v>31.5763</v>
      </c>
      <c r="AE41" s="55">
        <f t="shared" si="11"/>
        <v>-0.13150000000000084</v>
      </c>
      <c r="AF41" s="55">
        <f>原系列05!C44/1000</f>
        <v>69.848100000000002</v>
      </c>
      <c r="AG41" s="55">
        <f>原系列05!F44/1000</f>
        <v>4.2847</v>
      </c>
      <c r="AH41" s="55">
        <f>原系列05!G44/1000</f>
        <v>17.474900000000002</v>
      </c>
      <c r="AI41" s="55">
        <f>原系列05!H44/1000</f>
        <v>-3.8409</v>
      </c>
      <c r="AJ41" s="55">
        <f>原系列05!I44/1000</f>
        <v>22.8719</v>
      </c>
      <c r="AK41" s="55">
        <f>原系列05!J44/1000</f>
        <v>8.6796000000000006</v>
      </c>
      <c r="AL41" s="55">
        <f>原系列05!K44/1000</f>
        <v>2.4799999999999999E-2</v>
      </c>
      <c r="AM41" s="55">
        <f>原系列05!M44/1000</f>
        <v>14.173999999999999</v>
      </c>
      <c r="AN41" s="55">
        <f>原系列05!N44/1000</f>
        <v>14.3055</v>
      </c>
    </row>
    <row r="42" spans="9:40">
      <c r="I42" s="33"/>
      <c r="J42" t="str">
        <f t="shared" si="12"/>
        <v>03</v>
      </c>
      <c r="K42" t="str">
        <f t="shared" si="13"/>
        <v>Q2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25"/>
      <c r="Z42">
        <f t="shared" si="16"/>
        <v>2003</v>
      </c>
      <c r="AA42" t="str">
        <f t="shared" si="17"/>
        <v>Q2</v>
      </c>
      <c r="AB42" s="55">
        <f>原系列05!B45/1000</f>
        <v>118.5921</v>
      </c>
      <c r="AC42" s="55">
        <f t="shared" si="9"/>
        <v>89.987700000000004</v>
      </c>
      <c r="AD42" s="55">
        <f t="shared" si="10"/>
        <v>28.460799999999999</v>
      </c>
      <c r="AE42" s="55">
        <f t="shared" si="11"/>
        <v>0.28810000000000002</v>
      </c>
      <c r="AF42" s="55">
        <f>原系列05!C45/1000</f>
        <v>69.2196</v>
      </c>
      <c r="AG42" s="55">
        <f>原系列05!F45/1000</f>
        <v>4.3639999999999999</v>
      </c>
      <c r="AH42" s="55">
        <f>原系列05!G45/1000</f>
        <v>14.645100000000001</v>
      </c>
      <c r="AI42" s="55">
        <f>原系列05!H45/1000</f>
        <v>1.7589999999999999</v>
      </c>
      <c r="AJ42" s="55">
        <f>原系列05!I45/1000</f>
        <v>22.6646</v>
      </c>
      <c r="AK42" s="55">
        <f>原系列05!J45/1000</f>
        <v>5.7901999999999996</v>
      </c>
      <c r="AL42" s="55">
        <f>原系列05!K45/1000</f>
        <v>6.0000000000000001E-3</v>
      </c>
      <c r="AM42" s="55">
        <f>原系列05!M45/1000</f>
        <v>14.254200000000001</v>
      </c>
      <c r="AN42" s="55">
        <f>原系列05!N45/1000</f>
        <v>13.966100000000001</v>
      </c>
    </row>
    <row r="43" spans="9:40">
      <c r="I43" s="33"/>
      <c r="J43" t="str">
        <f t="shared" si="12"/>
        <v>03</v>
      </c>
      <c r="K43" t="str">
        <f t="shared" si="13"/>
        <v>Q3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25"/>
      <c r="Z43">
        <f t="shared" si="16"/>
        <v>2003</v>
      </c>
      <c r="AA43" t="str">
        <f t="shared" si="17"/>
        <v>Q3</v>
      </c>
      <c r="AB43" s="55">
        <f>原系列05!B46/1000</f>
        <v>121.5214</v>
      </c>
      <c r="AC43" s="55">
        <f t="shared" si="9"/>
        <v>92.291599999999988</v>
      </c>
      <c r="AD43" s="55">
        <f t="shared" si="10"/>
        <v>28.7455</v>
      </c>
      <c r="AE43" s="55">
        <f t="shared" si="11"/>
        <v>0.59800000000000075</v>
      </c>
      <c r="AF43" s="55">
        <f>原系列05!C46/1000</f>
        <v>71.182000000000002</v>
      </c>
      <c r="AG43" s="55">
        <f>原系列05!F46/1000</f>
        <v>4.8603999999999994</v>
      </c>
      <c r="AH43" s="55">
        <f>原系列05!G46/1000</f>
        <v>16.258800000000001</v>
      </c>
      <c r="AI43" s="55">
        <f>原系列05!H46/1000</f>
        <v>-9.5999999999999992E-3</v>
      </c>
      <c r="AJ43" s="55">
        <f>原系列05!I46/1000</f>
        <v>22.249099999999999</v>
      </c>
      <c r="AK43" s="55">
        <f>原系列05!J46/1000</f>
        <v>6.5376000000000003</v>
      </c>
      <c r="AL43" s="55">
        <f>原系列05!K46/1000</f>
        <v>-4.1200000000000001E-2</v>
      </c>
      <c r="AM43" s="55">
        <f>原系列05!M46/1000</f>
        <v>14.9879</v>
      </c>
      <c r="AN43" s="55">
        <f>原系列05!N46/1000</f>
        <v>14.389899999999999</v>
      </c>
    </row>
    <row r="44" spans="9:40">
      <c r="I44" s="33"/>
      <c r="J44" t="str">
        <f t="shared" si="12"/>
        <v>03</v>
      </c>
      <c r="K44" t="str">
        <f t="shared" si="13"/>
        <v>Q4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25"/>
      <c r="Z44">
        <f t="shared" si="16"/>
        <v>2003</v>
      </c>
      <c r="AA44" t="str">
        <f t="shared" si="17"/>
        <v>Q4</v>
      </c>
      <c r="AB44" s="55">
        <f>原系列05!B47/1000</f>
        <v>126.74380000000001</v>
      </c>
      <c r="AC44" s="55">
        <f t="shared" si="9"/>
        <v>95.324299999999994</v>
      </c>
      <c r="AD44" s="55">
        <f t="shared" si="10"/>
        <v>30.541800000000002</v>
      </c>
      <c r="AE44" s="55">
        <f t="shared" si="11"/>
        <v>1.0077999999999996</v>
      </c>
      <c r="AF44" s="55">
        <f>原系列05!C47/1000</f>
        <v>73.2239</v>
      </c>
      <c r="AG44" s="55">
        <f>原系列05!F47/1000</f>
        <v>4.6195000000000004</v>
      </c>
      <c r="AH44" s="55">
        <f>原系列05!G47/1000</f>
        <v>15.6869</v>
      </c>
      <c r="AI44" s="55">
        <f>原系列05!H47/1000</f>
        <v>1.794</v>
      </c>
      <c r="AJ44" s="55">
        <f>原系列05!I47/1000</f>
        <v>22.582999999999998</v>
      </c>
      <c r="AK44" s="55">
        <f>原系列05!J47/1000</f>
        <v>8.1240000000000006</v>
      </c>
      <c r="AL44" s="55">
        <f>原系列05!K47/1000</f>
        <v>-0.16519999999999999</v>
      </c>
      <c r="AM44" s="55">
        <f>原系列05!M47/1000</f>
        <v>16.151199999999999</v>
      </c>
      <c r="AN44" s="55">
        <f>原系列05!N47/1000</f>
        <v>15.1434</v>
      </c>
    </row>
    <row r="45" spans="9:40">
      <c r="I45" s="33"/>
      <c r="J45" t="str">
        <f t="shared" si="12"/>
        <v>04</v>
      </c>
      <c r="K45" t="str">
        <f t="shared" si="13"/>
        <v>Q1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25"/>
      <c r="Z45">
        <f t="shared" si="16"/>
        <v>2004</v>
      </c>
      <c r="AA45" t="str">
        <f t="shared" si="17"/>
        <v>Q1</v>
      </c>
      <c r="AB45" s="55">
        <f>原系列05!B48/1000</f>
        <v>123.89869999999999</v>
      </c>
      <c r="AC45" s="55">
        <f t="shared" si="9"/>
        <v>90.794599999999988</v>
      </c>
      <c r="AD45" s="55">
        <f t="shared" si="10"/>
        <v>31.990600000000001</v>
      </c>
      <c r="AE45" s="55">
        <f t="shared" si="11"/>
        <v>1.252200000000002</v>
      </c>
      <c r="AF45" s="55">
        <f>原系列05!C48/1000</f>
        <v>71.276399999999995</v>
      </c>
      <c r="AG45" s="55">
        <f>原系列05!F48/1000</f>
        <v>4.3501000000000003</v>
      </c>
      <c r="AH45" s="55">
        <f>原系列05!G48/1000</f>
        <v>18.087199999999999</v>
      </c>
      <c r="AI45" s="55">
        <f>原系列05!H48/1000</f>
        <v>-2.9190999999999998</v>
      </c>
      <c r="AJ45" s="55">
        <f>原系列05!I48/1000</f>
        <v>23.481999999999999</v>
      </c>
      <c r="AK45" s="55">
        <f>原系列05!J48/1000</f>
        <v>8.5681000000000012</v>
      </c>
      <c r="AL45" s="55">
        <f>原系列05!K48/1000</f>
        <v>-5.9499999999999997E-2</v>
      </c>
      <c r="AM45" s="55">
        <f>原系列05!M48/1000</f>
        <v>16.249200000000002</v>
      </c>
      <c r="AN45" s="55">
        <f>原系列05!N48/1000</f>
        <v>14.997</v>
      </c>
    </row>
    <row r="46" spans="9:40">
      <c r="I46" s="33"/>
      <c r="J46" t="str">
        <f t="shared" si="12"/>
        <v>04</v>
      </c>
      <c r="K46" t="str">
        <f t="shared" si="13"/>
        <v>Q2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25"/>
      <c r="Z46">
        <f t="shared" si="16"/>
        <v>2004</v>
      </c>
      <c r="AA46" t="str">
        <f t="shared" si="17"/>
        <v>Q2</v>
      </c>
      <c r="AB46" s="55">
        <f>原系列05!B49/1000</f>
        <v>121.7115</v>
      </c>
      <c r="AC46" s="55">
        <f t="shared" si="9"/>
        <v>92.087099999999992</v>
      </c>
      <c r="AD46" s="55">
        <f t="shared" si="10"/>
        <v>28.049100000000003</v>
      </c>
      <c r="AE46" s="55">
        <f t="shared" si="11"/>
        <v>1.5772999999999993</v>
      </c>
      <c r="AF46" s="55">
        <f>原系列05!C49/1000</f>
        <v>70.20089999999999</v>
      </c>
      <c r="AG46" s="55">
        <f>原系列05!F49/1000</f>
        <v>4.4683000000000002</v>
      </c>
      <c r="AH46" s="55">
        <f>原系列05!G49/1000</f>
        <v>15.150799999999998</v>
      </c>
      <c r="AI46" s="55">
        <f>原系列05!H49/1000</f>
        <v>2.2671000000000001</v>
      </c>
      <c r="AJ46" s="55">
        <f>原系列05!I49/1000</f>
        <v>22.926500000000001</v>
      </c>
      <c r="AK46" s="55">
        <f>原系列05!J49/1000</f>
        <v>5.1458000000000004</v>
      </c>
      <c r="AL46" s="55">
        <f>原系列05!K49/1000</f>
        <v>-2.3199999999999998E-2</v>
      </c>
      <c r="AM46" s="55">
        <f>原系列05!M49/1000</f>
        <v>16.7713</v>
      </c>
      <c r="AN46" s="55">
        <f>原系列05!N49/1000</f>
        <v>15.194000000000001</v>
      </c>
    </row>
    <row r="47" spans="9:40">
      <c r="I47" s="33"/>
      <c r="J47" t="str">
        <f t="shared" si="12"/>
        <v>04</v>
      </c>
      <c r="K47" t="str">
        <f t="shared" si="13"/>
        <v>Q3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25"/>
      <c r="Z47">
        <f t="shared" si="16"/>
        <v>2004</v>
      </c>
      <c r="AA47" t="str">
        <f t="shared" si="17"/>
        <v>Q3</v>
      </c>
      <c r="AB47" s="55">
        <f>原系列05!B50/1000</f>
        <v>124.1845</v>
      </c>
      <c r="AC47" s="55">
        <f t="shared" si="9"/>
        <v>94.415200000000027</v>
      </c>
      <c r="AD47" s="55">
        <f t="shared" si="10"/>
        <v>28.377100000000002</v>
      </c>
      <c r="AE47" s="55">
        <f t="shared" si="11"/>
        <v>1.3856000000000002</v>
      </c>
      <c r="AF47" s="55">
        <f>原系列05!C50/1000</f>
        <v>72.240100000000012</v>
      </c>
      <c r="AG47" s="55">
        <f>原系列05!F50/1000</f>
        <v>4.8853999999999997</v>
      </c>
      <c r="AH47" s="55">
        <f>原系列05!G50/1000</f>
        <v>17.0472</v>
      </c>
      <c r="AI47" s="55">
        <f>原系列05!H50/1000</f>
        <v>0.24249999999999999</v>
      </c>
      <c r="AJ47" s="55">
        <f>原系列05!I50/1000</f>
        <v>22.561700000000002</v>
      </c>
      <c r="AK47" s="55">
        <f>原系列05!J50/1000</f>
        <v>5.8311000000000002</v>
      </c>
      <c r="AL47" s="55">
        <f>原系列05!K50/1000</f>
        <v>-1.5699999999999999E-2</v>
      </c>
      <c r="AM47" s="55">
        <f>原系列05!M50/1000</f>
        <v>17.082599999999999</v>
      </c>
      <c r="AN47" s="55">
        <f>原系列05!N50/1000</f>
        <v>15.696999999999999</v>
      </c>
    </row>
    <row r="48" spans="9:40">
      <c r="I48" s="33"/>
      <c r="J48" t="str">
        <f t="shared" si="12"/>
        <v>04</v>
      </c>
      <c r="K48" t="str">
        <f t="shared" si="13"/>
        <v>Q4</v>
      </c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25"/>
      <c r="Z48">
        <f t="shared" si="16"/>
        <v>2004</v>
      </c>
      <c r="AA48" t="str">
        <f t="shared" si="17"/>
        <v>Q4</v>
      </c>
      <c r="AB48" s="55">
        <f>原系列05!B51/1000</f>
        <v>127.6461</v>
      </c>
      <c r="AC48" s="55">
        <f t="shared" si="9"/>
        <v>96.20150000000001</v>
      </c>
      <c r="AD48" s="55">
        <f t="shared" si="10"/>
        <v>30.156099999999999</v>
      </c>
      <c r="AE48" s="55">
        <f t="shared" si="11"/>
        <v>1.2752000000000017</v>
      </c>
      <c r="AF48" s="55">
        <f>原系列05!C51/1000</f>
        <v>73.024500000000003</v>
      </c>
      <c r="AG48" s="55">
        <f>原系列05!F51/1000</f>
        <v>4.7378999999999998</v>
      </c>
      <c r="AH48" s="55">
        <f>原系列05!G51/1000</f>
        <v>16.006599999999999</v>
      </c>
      <c r="AI48" s="55">
        <f>原系列05!H51/1000</f>
        <v>2.4325000000000001</v>
      </c>
      <c r="AJ48" s="55">
        <f>原系列05!I51/1000</f>
        <v>22.774099999999997</v>
      </c>
      <c r="AK48" s="55">
        <f>原系列05!J51/1000</f>
        <v>7.4066999999999998</v>
      </c>
      <c r="AL48" s="55">
        <f>原系列05!K51/1000</f>
        <v>-2.47E-2</v>
      </c>
      <c r="AM48" s="55">
        <f>原系列05!M51/1000</f>
        <v>17.785299999999999</v>
      </c>
      <c r="AN48" s="55">
        <f>原系列05!N51/1000</f>
        <v>16.510099999999998</v>
      </c>
    </row>
    <row r="49" spans="9:40">
      <c r="I49" s="33"/>
      <c r="J49" t="str">
        <f t="shared" si="12"/>
        <v>05</v>
      </c>
      <c r="K49" t="str">
        <f t="shared" si="13"/>
        <v>Q1</v>
      </c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25"/>
      <c r="Z49">
        <f t="shared" si="16"/>
        <v>2005</v>
      </c>
      <c r="AA49" t="str">
        <f t="shared" si="17"/>
        <v>Q1</v>
      </c>
      <c r="AB49" s="55">
        <f>原系列05!B52/1000</f>
        <v>124.37060000000001</v>
      </c>
      <c r="AC49" s="55">
        <f t="shared" si="9"/>
        <v>91.971199999999996</v>
      </c>
      <c r="AD49" s="55">
        <f t="shared" si="10"/>
        <v>31.311500000000002</v>
      </c>
      <c r="AE49" s="55">
        <f t="shared" si="11"/>
        <v>1.1132999999999988</v>
      </c>
      <c r="AF49" s="55">
        <f>原系列05!C52/1000</f>
        <v>71.634799999999998</v>
      </c>
      <c r="AG49" s="55">
        <f>原系列05!F52/1000</f>
        <v>4.3788999999999998</v>
      </c>
      <c r="AH49" s="55">
        <f>原系列05!G52/1000</f>
        <v>19.4041</v>
      </c>
      <c r="AI49" s="55">
        <f>原系列05!H52/1000</f>
        <v>-3.4466000000000001</v>
      </c>
      <c r="AJ49" s="55">
        <f>原系列05!I52/1000</f>
        <v>23.767499999999998</v>
      </c>
      <c r="AK49" s="55">
        <f>原系列05!J52/1000</f>
        <v>7.4731000000000005</v>
      </c>
      <c r="AL49" s="55">
        <f>原系列05!K52/1000</f>
        <v>7.0900000000000005E-2</v>
      </c>
      <c r="AM49" s="55">
        <f>原系列05!M52/1000</f>
        <v>16.857599999999998</v>
      </c>
      <c r="AN49" s="55">
        <f>原系列05!N52/1000</f>
        <v>15.744299999999999</v>
      </c>
    </row>
    <row r="50" spans="9:40">
      <c r="I50" s="33"/>
      <c r="J50" t="str">
        <f t="shared" si="12"/>
        <v>05</v>
      </c>
      <c r="K50" t="str">
        <f t="shared" si="13"/>
        <v>Q2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25"/>
      <c r="Z50">
        <f t="shared" si="16"/>
        <v>2005</v>
      </c>
      <c r="AA50" t="str">
        <f t="shared" si="17"/>
        <v>Q2</v>
      </c>
      <c r="AB50" s="55">
        <f>原系列05!B53/1000</f>
        <v>123.4284</v>
      </c>
      <c r="AC50" s="55">
        <f t="shared" si="9"/>
        <v>94.146100000000018</v>
      </c>
      <c r="AD50" s="55">
        <f t="shared" si="10"/>
        <v>27.648399999999995</v>
      </c>
      <c r="AE50" s="55">
        <f t="shared" si="11"/>
        <v>1.6158000000000001</v>
      </c>
      <c r="AF50" s="55">
        <f>原系列05!C53/1000</f>
        <v>71.12660000000001</v>
      </c>
      <c r="AG50" s="55">
        <f>原系列05!F53/1000</f>
        <v>4.3194999999999997</v>
      </c>
      <c r="AH50" s="55">
        <f>原系列05!G53/1000</f>
        <v>16.2517</v>
      </c>
      <c r="AI50" s="55">
        <f>原系列05!H53/1000</f>
        <v>2.4483000000000001</v>
      </c>
      <c r="AJ50" s="55">
        <f>原系列05!I53/1000</f>
        <v>23.116799999999998</v>
      </c>
      <c r="AK50" s="55">
        <f>原系列05!J53/1000</f>
        <v>4.5446999999999997</v>
      </c>
      <c r="AL50" s="55">
        <f>原系列05!K53/1000</f>
        <v>-1.3099999999999999E-2</v>
      </c>
      <c r="AM50" s="55">
        <f>原系列05!M53/1000</f>
        <v>17.475300000000001</v>
      </c>
      <c r="AN50" s="55">
        <f>原系列05!N53/1000</f>
        <v>15.859500000000001</v>
      </c>
    </row>
    <row r="51" spans="9:40">
      <c r="I51" s="33"/>
      <c r="J51" t="str">
        <f t="shared" si="12"/>
        <v>05</v>
      </c>
      <c r="K51" t="str">
        <f t="shared" si="13"/>
        <v>Q3</v>
      </c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25"/>
      <c r="Z51">
        <f t="shared" si="16"/>
        <v>2005</v>
      </c>
      <c r="AA51" t="str">
        <f t="shared" si="17"/>
        <v>Q3</v>
      </c>
      <c r="AB51" s="55">
        <f>原系列05!B54/1000</f>
        <v>126.0017</v>
      </c>
      <c r="AC51" s="55">
        <f t="shared" si="9"/>
        <v>96.22529999999999</v>
      </c>
      <c r="AD51" s="55">
        <f t="shared" si="10"/>
        <v>27.993400000000001</v>
      </c>
      <c r="AE51" s="55">
        <f t="shared" si="11"/>
        <v>1.7516999999999996</v>
      </c>
      <c r="AF51" s="55">
        <f>原系列05!C54/1000</f>
        <v>73.402899999999988</v>
      </c>
      <c r="AG51" s="55">
        <f>原系列05!F54/1000</f>
        <v>4.8064</v>
      </c>
      <c r="AH51" s="55">
        <f>原系列05!G54/1000</f>
        <v>18.155999999999999</v>
      </c>
      <c r="AI51" s="55">
        <f>原系列05!H54/1000</f>
        <v>-0.14000000000000001</v>
      </c>
      <c r="AJ51" s="55">
        <f>原系列05!I54/1000</f>
        <v>22.624200000000002</v>
      </c>
      <c r="AK51" s="55">
        <f>原系列05!J54/1000</f>
        <v>5.3658999999999999</v>
      </c>
      <c r="AL51" s="55">
        <f>原系列05!K54/1000</f>
        <v>3.3E-3</v>
      </c>
      <c r="AM51" s="55">
        <f>原系列05!M54/1000</f>
        <v>18.3019</v>
      </c>
      <c r="AN51" s="55">
        <f>原系列05!N54/1000</f>
        <v>16.5502</v>
      </c>
    </row>
    <row r="52" spans="9:40">
      <c r="I52" s="33"/>
      <c r="J52" t="str">
        <f t="shared" si="12"/>
        <v>05</v>
      </c>
      <c r="K52" t="str">
        <f t="shared" si="13"/>
        <v>Q4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5"/>
      <c r="Z52">
        <f t="shared" si="16"/>
        <v>2005</v>
      </c>
      <c r="AA52" t="str">
        <f t="shared" si="17"/>
        <v>Q4</v>
      </c>
      <c r="AB52" s="55">
        <f>原系列05!B55/1000</f>
        <v>130.12030000000001</v>
      </c>
      <c r="AC52" s="55">
        <f t="shared" si="9"/>
        <v>97.759799999999998</v>
      </c>
      <c r="AD52" s="55">
        <f t="shared" si="10"/>
        <v>29.771599999999999</v>
      </c>
      <c r="AE52" s="55">
        <f t="shared" si="11"/>
        <v>2.6128</v>
      </c>
      <c r="AF52" s="55">
        <f>原系列05!C55/1000</f>
        <v>74.968299999999999</v>
      </c>
      <c r="AG52" s="55">
        <f>原系列05!F55/1000</f>
        <v>4.7735000000000003</v>
      </c>
      <c r="AH52" s="55">
        <f>原系列05!G55/1000</f>
        <v>16.257300000000001</v>
      </c>
      <c r="AI52" s="55">
        <f>原系列05!H55/1000</f>
        <v>1.7607000000000002</v>
      </c>
      <c r="AJ52" s="55">
        <f>原系列05!I55/1000</f>
        <v>22.959599999999998</v>
      </c>
      <c r="AK52" s="55">
        <f>原系列05!J55/1000</f>
        <v>6.8426999999999998</v>
      </c>
      <c r="AL52" s="55">
        <f>原系列05!K55/1000</f>
        <v>-3.0699999999999998E-2</v>
      </c>
      <c r="AM52" s="55">
        <f>原系列05!M55/1000</f>
        <v>19.487099999999998</v>
      </c>
      <c r="AN52" s="55">
        <f>原系列05!N55/1000</f>
        <v>16.874299999999998</v>
      </c>
    </row>
    <row r="53" spans="9:40">
      <c r="I53" s="33"/>
      <c r="J53" t="str">
        <f t="shared" si="12"/>
        <v>06</v>
      </c>
      <c r="K53" t="str">
        <f t="shared" si="13"/>
        <v>Q1</v>
      </c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25"/>
      <c r="Z53">
        <f t="shared" si="16"/>
        <v>2006</v>
      </c>
      <c r="AA53" t="str">
        <f t="shared" si="17"/>
        <v>Q1</v>
      </c>
      <c r="AB53" s="55">
        <f>原系列05!B56/1000</f>
        <v>127.60760000000001</v>
      </c>
      <c r="AC53" s="55">
        <f t="shared" si="9"/>
        <v>94.19159999999998</v>
      </c>
      <c r="AD53" s="55">
        <f t="shared" si="10"/>
        <v>31.068899999999999</v>
      </c>
      <c r="AE53" s="55">
        <f t="shared" si="11"/>
        <v>2.368300000000005</v>
      </c>
      <c r="AF53" s="55">
        <f>原系列05!C56/1000</f>
        <v>73.080699999999993</v>
      </c>
      <c r="AG53" s="55">
        <f>原系列05!F56/1000</f>
        <v>4.4455</v>
      </c>
      <c r="AH53" s="55">
        <f>原系列05!G56/1000</f>
        <v>19.933900000000001</v>
      </c>
      <c r="AI53" s="55">
        <f>原系列05!H56/1000</f>
        <v>-3.2685</v>
      </c>
      <c r="AJ53" s="55">
        <f>原系列05!I56/1000</f>
        <v>23.662099999999999</v>
      </c>
      <c r="AK53" s="55">
        <f>原系列05!J56/1000</f>
        <v>7.3594999999999997</v>
      </c>
      <c r="AL53" s="55">
        <f>原系列05!K56/1000</f>
        <v>4.7299999999999995E-2</v>
      </c>
      <c r="AM53" s="55">
        <f>原系列05!M56/1000</f>
        <v>19.058400000000002</v>
      </c>
      <c r="AN53" s="55">
        <f>原系列05!N56/1000</f>
        <v>16.690099999999997</v>
      </c>
    </row>
    <row r="54" spans="9:40">
      <c r="I54" s="33"/>
      <c r="J54" t="str">
        <f t="shared" si="12"/>
        <v>06</v>
      </c>
      <c r="K54" t="str">
        <f t="shared" si="13"/>
        <v>Q2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25"/>
      <c r="Z54">
        <f t="shared" si="16"/>
        <v>2006</v>
      </c>
      <c r="AA54" t="str">
        <f t="shared" si="17"/>
        <v>Q2</v>
      </c>
      <c r="AB54" s="55">
        <f>原系列05!B57/1000</f>
        <v>125.0322</v>
      </c>
      <c r="AC54" s="55">
        <f t="shared" si="9"/>
        <v>94.999600000000015</v>
      </c>
      <c r="AD54" s="55">
        <f t="shared" si="10"/>
        <v>27.587499999999999</v>
      </c>
      <c r="AE54" s="55">
        <f t="shared" si="11"/>
        <v>2.4571000000000005</v>
      </c>
      <c r="AF54" s="55">
        <f>原系列05!C57/1000</f>
        <v>72.341100000000012</v>
      </c>
      <c r="AG54" s="55">
        <f>原系列05!F57/1000</f>
        <v>4.38</v>
      </c>
      <c r="AH54" s="55">
        <f>原系列05!G57/1000</f>
        <v>16.646599999999999</v>
      </c>
      <c r="AI54" s="55">
        <f>原系列05!H57/1000</f>
        <v>1.6319000000000001</v>
      </c>
      <c r="AJ54" s="55">
        <f>原系列05!I57/1000</f>
        <v>23.1859</v>
      </c>
      <c r="AK54" s="55">
        <f>原系列05!J57/1000</f>
        <v>4.4123000000000001</v>
      </c>
      <c r="AL54" s="55">
        <f>原系列05!K57/1000</f>
        <v>-1.0699999999999999E-2</v>
      </c>
      <c r="AM54" s="55">
        <f>原系列05!M57/1000</f>
        <v>19.284400000000002</v>
      </c>
      <c r="AN54" s="55">
        <f>原系列05!N57/1000</f>
        <v>16.827300000000001</v>
      </c>
    </row>
    <row r="55" spans="9:40">
      <c r="I55" s="33"/>
      <c r="J55" t="str">
        <f t="shared" si="12"/>
        <v>06</v>
      </c>
      <c r="K55" t="str">
        <f t="shared" si="13"/>
        <v>Q3</v>
      </c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25"/>
      <c r="Z55">
        <f t="shared" ref="Z55:Z84" si="18">Z51+1</f>
        <v>2006</v>
      </c>
      <c r="AA55" t="str">
        <f t="shared" ref="AA55:AA84" si="19">AA51</f>
        <v>Q3</v>
      </c>
      <c r="AB55" s="55">
        <f>原系列05!B58/1000</f>
        <v>127.1104</v>
      </c>
      <c r="AC55" s="55">
        <f t="shared" si="9"/>
        <v>96.526800000000009</v>
      </c>
      <c r="AD55" s="55">
        <f t="shared" si="10"/>
        <v>27.497600000000002</v>
      </c>
      <c r="AE55" s="55">
        <f t="shared" si="11"/>
        <v>3.0817000000000014</v>
      </c>
      <c r="AF55" s="55">
        <f>原系列05!C58/1000</f>
        <v>73.298199999999994</v>
      </c>
      <c r="AG55" s="55">
        <f>原系列05!F58/1000</f>
        <v>4.7968000000000002</v>
      </c>
      <c r="AH55" s="55">
        <f>原系列05!G58/1000</f>
        <v>18.549900000000001</v>
      </c>
      <c r="AI55" s="55">
        <f>原系列05!H58/1000</f>
        <v>-0.1181</v>
      </c>
      <c r="AJ55" s="55">
        <f>原系列05!I58/1000</f>
        <v>22.700500000000002</v>
      </c>
      <c r="AK55" s="55">
        <f>原系列05!J58/1000</f>
        <v>4.7901999999999996</v>
      </c>
      <c r="AL55" s="55">
        <f>原系列05!K58/1000</f>
        <v>6.9000000000000008E-3</v>
      </c>
      <c r="AM55" s="55">
        <f>原系列05!M58/1000</f>
        <v>20.074999999999999</v>
      </c>
      <c r="AN55" s="55">
        <f>原系列05!N58/1000</f>
        <v>16.993299999999998</v>
      </c>
    </row>
    <row r="56" spans="9:40">
      <c r="I56" s="33"/>
      <c r="J56" t="str">
        <f t="shared" si="12"/>
        <v>06</v>
      </c>
      <c r="K56" t="str">
        <f t="shared" si="13"/>
        <v>Q4</v>
      </c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25"/>
      <c r="Z56">
        <f t="shared" si="18"/>
        <v>2006</v>
      </c>
      <c r="AA56" t="str">
        <f t="shared" si="19"/>
        <v>Q4</v>
      </c>
      <c r="AB56" s="55">
        <f>原系列05!B59/1000</f>
        <v>132.70179999999999</v>
      </c>
      <c r="AC56" s="55">
        <f t="shared" si="9"/>
        <v>99.898500000000013</v>
      </c>
      <c r="AD56" s="55">
        <f t="shared" si="10"/>
        <v>29.37</v>
      </c>
      <c r="AE56" s="55">
        <f t="shared" si="11"/>
        <v>3.4045000000000023</v>
      </c>
      <c r="AF56" s="55">
        <f>原系列05!C59/1000</f>
        <v>75.624100000000013</v>
      </c>
      <c r="AG56" s="55">
        <f>原系列05!F59/1000</f>
        <v>4.76</v>
      </c>
      <c r="AH56" s="55">
        <f>原系列05!G59/1000</f>
        <v>17.757300000000001</v>
      </c>
      <c r="AI56" s="55">
        <f>原系列05!H59/1000</f>
        <v>1.7570999999999999</v>
      </c>
      <c r="AJ56" s="55">
        <f>原系列05!I59/1000</f>
        <v>22.944900000000001</v>
      </c>
      <c r="AK56" s="55">
        <f>原系列05!J59/1000</f>
        <v>6.4403999999999995</v>
      </c>
      <c r="AL56" s="55">
        <f>原系列05!K59/1000</f>
        <v>-1.5300000000000001E-2</v>
      </c>
      <c r="AM56" s="55">
        <f>原系列05!M59/1000</f>
        <v>20.8688</v>
      </c>
      <c r="AN56" s="55">
        <f>原系列05!N59/1000</f>
        <v>17.464299999999998</v>
      </c>
    </row>
    <row r="57" spans="9:40">
      <c r="I57" s="33"/>
      <c r="J57" t="str">
        <f t="shared" ref="J57:J64" si="20">RIGHT(Z57,2)</f>
        <v>07</v>
      </c>
      <c r="K57" t="str">
        <f t="shared" ref="K57:K64" si="21">AA57</f>
        <v>Q1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Z57">
        <f t="shared" si="18"/>
        <v>2007</v>
      </c>
      <c r="AA57" t="str">
        <f t="shared" si="19"/>
        <v>Q1</v>
      </c>
      <c r="AB57" s="55">
        <f>原系列05!B60/1000</f>
        <v>131.19379999999998</v>
      </c>
      <c r="AC57" s="55">
        <f t="shared" si="9"/>
        <v>97.293299999999974</v>
      </c>
      <c r="AD57" s="55">
        <f t="shared" si="10"/>
        <v>30.5853</v>
      </c>
      <c r="AE57" s="55">
        <f t="shared" si="11"/>
        <v>3.3853000000000009</v>
      </c>
      <c r="AF57" s="55">
        <f>原系列05!C60/1000</f>
        <v>73.77239999999999</v>
      </c>
      <c r="AG57" s="55">
        <f>原系列05!F60/1000</f>
        <v>4.4198000000000004</v>
      </c>
      <c r="AH57" s="55">
        <f>原系列05!G60/1000</f>
        <v>21.827599999999997</v>
      </c>
      <c r="AI57" s="55">
        <f>原系列05!H60/1000</f>
        <v>-2.7265000000000001</v>
      </c>
      <c r="AJ57" s="55">
        <f>原系列05!I60/1000</f>
        <v>23.8645</v>
      </c>
      <c r="AK57" s="55">
        <f>原系列05!J60/1000</f>
        <v>6.7151000000000005</v>
      </c>
      <c r="AL57" s="55">
        <f>原系列05!K60/1000</f>
        <v>5.7000000000000002E-3</v>
      </c>
      <c r="AM57" s="55">
        <f>原系列05!M60/1000</f>
        <v>20.560700000000001</v>
      </c>
      <c r="AN57" s="55">
        <f>原系列05!N60/1000</f>
        <v>17.1754</v>
      </c>
    </row>
    <row r="58" spans="9:40">
      <c r="I58" s="33"/>
      <c r="J58" t="str">
        <f t="shared" si="20"/>
        <v>07</v>
      </c>
      <c r="K58" t="str">
        <f t="shared" si="21"/>
        <v>Q2</v>
      </c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Z58">
        <f t="shared" si="18"/>
        <v>2007</v>
      </c>
      <c r="AA58" t="str">
        <f t="shared" si="19"/>
        <v>Q2</v>
      </c>
      <c r="AB58" s="55">
        <f>原系列05!B61/1000</f>
        <v>127.91030000000001</v>
      </c>
      <c r="AC58" s="55">
        <f t="shared" si="9"/>
        <v>96.766099999999994</v>
      </c>
      <c r="AD58" s="55">
        <f t="shared" si="10"/>
        <v>27.475199999999997</v>
      </c>
      <c r="AE58" s="55">
        <f t="shared" si="11"/>
        <v>3.6295999999999964</v>
      </c>
      <c r="AF58" s="55">
        <f>原系列05!C61/1000</f>
        <v>72.994399999999999</v>
      </c>
      <c r="AG58" s="55">
        <f>原系列05!F61/1000</f>
        <v>4.2896999999999998</v>
      </c>
      <c r="AH58" s="55">
        <f>原系列05!G61/1000</f>
        <v>17.3064</v>
      </c>
      <c r="AI58" s="55">
        <f>原系列05!H61/1000</f>
        <v>2.1755999999999998</v>
      </c>
      <c r="AJ58" s="55">
        <f>原系列05!I61/1000</f>
        <v>23.411300000000001</v>
      </c>
      <c r="AK58" s="55">
        <f>原系列05!J61/1000</f>
        <v>4.0466999999999995</v>
      </c>
      <c r="AL58" s="55">
        <f>原系列05!K61/1000</f>
        <v>1.72E-2</v>
      </c>
      <c r="AM58" s="55">
        <f>原系列05!M61/1000</f>
        <v>20.842599999999997</v>
      </c>
      <c r="AN58" s="55">
        <f>原系列05!N61/1000</f>
        <v>17.213000000000001</v>
      </c>
    </row>
    <row r="59" spans="9:40">
      <c r="I59" s="33"/>
      <c r="J59" t="str">
        <f t="shared" si="20"/>
        <v>07</v>
      </c>
      <c r="K59" t="str">
        <f t="shared" si="21"/>
        <v>Q3</v>
      </c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Z59">
        <f t="shared" si="18"/>
        <v>2007</v>
      </c>
      <c r="AA59" t="str">
        <f t="shared" si="19"/>
        <v>Q3</v>
      </c>
      <c r="AB59" s="55">
        <f>原系列05!B62/1000</f>
        <v>129.71469999999999</v>
      </c>
      <c r="AC59" s="55">
        <f t="shared" si="9"/>
        <v>97.693000000000012</v>
      </c>
      <c r="AD59" s="55">
        <f t="shared" si="10"/>
        <v>27.4711</v>
      </c>
      <c r="AE59" s="55">
        <f t="shared" si="11"/>
        <v>4.5130000000000017</v>
      </c>
      <c r="AF59" s="55">
        <f>原系列05!C62/1000</f>
        <v>74.375</v>
      </c>
      <c r="AG59" s="55">
        <f>原系列05!F62/1000</f>
        <v>4.2441000000000004</v>
      </c>
      <c r="AH59" s="55">
        <f>原系列05!G62/1000</f>
        <v>19.103000000000002</v>
      </c>
      <c r="AI59" s="55">
        <f>原系列05!H62/1000</f>
        <v>-2.9100000000000001E-2</v>
      </c>
      <c r="AJ59" s="55">
        <f>原系列05!I62/1000</f>
        <v>22.858499999999999</v>
      </c>
      <c r="AK59" s="55">
        <f>原系列05!J62/1000</f>
        <v>4.6185</v>
      </c>
      <c r="AL59" s="55">
        <f>原系列05!K62/1000</f>
        <v>-5.9000000000000007E-3</v>
      </c>
      <c r="AM59" s="55">
        <f>原系列05!M62/1000</f>
        <v>21.782299999999999</v>
      </c>
      <c r="AN59" s="55">
        <f>原系列05!N62/1000</f>
        <v>17.269299999999998</v>
      </c>
    </row>
    <row r="60" spans="9:40">
      <c r="I60" s="33"/>
      <c r="J60" t="str">
        <f t="shared" si="20"/>
        <v>07</v>
      </c>
      <c r="K60" t="str">
        <f t="shared" si="21"/>
        <v>Q4</v>
      </c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Z60">
        <f t="shared" si="18"/>
        <v>2007</v>
      </c>
      <c r="AA60" t="str">
        <f t="shared" si="19"/>
        <v>Q4</v>
      </c>
      <c r="AB60" s="55">
        <f>原系列05!B63/1000</f>
        <v>134.86699999999999</v>
      </c>
      <c r="AC60" s="55">
        <f t="shared" si="9"/>
        <v>99.986800000000002</v>
      </c>
      <c r="AD60" s="55">
        <f t="shared" si="10"/>
        <v>29.6265</v>
      </c>
      <c r="AE60" s="55">
        <f t="shared" si="11"/>
        <v>5.1020000000000003</v>
      </c>
      <c r="AF60" s="55">
        <f>原系列05!C63/1000</f>
        <v>75.921600000000012</v>
      </c>
      <c r="AG60" s="55">
        <f>原系列05!F63/1000</f>
        <v>3.6200999999999999</v>
      </c>
      <c r="AH60" s="55">
        <f>原系列05!G63/1000</f>
        <v>18.240500000000001</v>
      </c>
      <c r="AI60" s="55">
        <f>原系列05!H63/1000</f>
        <v>2.2046000000000001</v>
      </c>
      <c r="AJ60" s="55">
        <f>原系列05!I63/1000</f>
        <v>23.3871</v>
      </c>
      <c r="AK60" s="55">
        <f>原系列05!J63/1000</f>
        <v>6.2545999999999999</v>
      </c>
      <c r="AL60" s="55">
        <f>原系列05!K63/1000</f>
        <v>-1.52E-2</v>
      </c>
      <c r="AM60" s="55">
        <f>原系列05!M63/1000</f>
        <v>22.9985</v>
      </c>
      <c r="AN60" s="55">
        <f>原系列05!N63/1000</f>
        <v>17.8965</v>
      </c>
    </row>
    <row r="61" spans="9:40">
      <c r="I61" s="33"/>
      <c r="J61" t="str">
        <f t="shared" si="20"/>
        <v>08</v>
      </c>
      <c r="K61" t="str">
        <f t="shared" si="21"/>
        <v>Q1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Z61">
        <f t="shared" si="18"/>
        <v>2008</v>
      </c>
      <c r="AA61" t="str">
        <f t="shared" si="19"/>
        <v>Q1</v>
      </c>
      <c r="AB61" s="55">
        <f>原系列05!B64/1000</f>
        <v>132.97790000000001</v>
      </c>
      <c r="AC61" s="55">
        <f t="shared" si="9"/>
        <v>97.458300000000008</v>
      </c>
      <c r="AD61" s="55">
        <f t="shared" si="10"/>
        <v>30.547700000000003</v>
      </c>
      <c r="AE61" s="55">
        <f t="shared" si="11"/>
        <v>5.0670999999999999</v>
      </c>
      <c r="AF61" s="55">
        <f>原系列05!C64/1000</f>
        <v>74.152299999999997</v>
      </c>
      <c r="AG61" s="55">
        <f>原系列05!F64/1000</f>
        <v>3.5406999999999997</v>
      </c>
      <c r="AH61" s="55">
        <f>原系列05!G64/1000</f>
        <v>22.364900000000002</v>
      </c>
      <c r="AI61" s="55">
        <f>原系列05!H64/1000</f>
        <v>-2.5995999999999997</v>
      </c>
      <c r="AJ61" s="55">
        <f>原系列05!I64/1000</f>
        <v>24.1692</v>
      </c>
      <c r="AK61" s="55">
        <f>原系列05!J64/1000</f>
        <v>6.3422000000000001</v>
      </c>
      <c r="AL61" s="55">
        <f>原系列05!K64/1000</f>
        <v>3.6299999999999999E-2</v>
      </c>
      <c r="AM61" s="55">
        <f>原系列05!M64/1000</f>
        <v>22.7638</v>
      </c>
      <c r="AN61" s="55">
        <f>原系列05!N64/1000</f>
        <v>17.6967</v>
      </c>
    </row>
    <row r="62" spans="9:40">
      <c r="I62" s="33"/>
      <c r="J62" t="str">
        <f t="shared" si="20"/>
        <v>08</v>
      </c>
      <c r="K62" t="str">
        <f t="shared" si="21"/>
        <v>Q2</v>
      </c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Z62">
        <f t="shared" si="18"/>
        <v>2008</v>
      </c>
      <c r="AA62" t="str">
        <f t="shared" si="19"/>
        <v>Q2</v>
      </c>
      <c r="AB62" s="55">
        <f>原系列05!B65/1000</f>
        <v>127.76430000000001</v>
      </c>
      <c r="AC62" s="55">
        <f t="shared" si="9"/>
        <v>95.5047</v>
      </c>
      <c r="AD62" s="55">
        <f t="shared" si="10"/>
        <v>26.977</v>
      </c>
      <c r="AE62" s="55">
        <f t="shared" si="11"/>
        <v>5.1449999999999996</v>
      </c>
      <c r="AF62" s="55">
        <f>原系列05!C65/1000</f>
        <v>72.115899999999996</v>
      </c>
      <c r="AG62" s="55">
        <f>原系列05!F65/1000</f>
        <v>3.6661999999999999</v>
      </c>
      <c r="AH62" s="55">
        <f>原系列05!G65/1000</f>
        <v>17.352700000000002</v>
      </c>
      <c r="AI62" s="55">
        <f>原系列05!H65/1000</f>
        <v>2.3698999999999999</v>
      </c>
      <c r="AJ62" s="55">
        <f>原系列05!I65/1000</f>
        <v>23.265000000000001</v>
      </c>
      <c r="AK62" s="55">
        <f>原系列05!J65/1000</f>
        <v>3.7010000000000001</v>
      </c>
      <c r="AL62" s="55">
        <f>原系列05!K65/1000</f>
        <v>1.0999999999999999E-2</v>
      </c>
      <c r="AM62" s="55">
        <f>原系列05!M65/1000</f>
        <v>22.056900000000002</v>
      </c>
      <c r="AN62" s="55">
        <f>原系列05!N65/1000</f>
        <v>16.911900000000003</v>
      </c>
    </row>
    <row r="63" spans="9:40">
      <c r="I63" s="33"/>
      <c r="J63" t="str">
        <f t="shared" si="20"/>
        <v>08</v>
      </c>
      <c r="K63" t="str">
        <f t="shared" si="21"/>
        <v>Q3</v>
      </c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Z63">
        <f t="shared" si="18"/>
        <v>2008</v>
      </c>
      <c r="AA63" t="str">
        <f t="shared" si="19"/>
        <v>Q3</v>
      </c>
      <c r="AB63" s="55">
        <f>原系列05!B66/1000</f>
        <v>128.9032</v>
      </c>
      <c r="AC63" s="55">
        <f t="shared" si="9"/>
        <v>96.368100000000013</v>
      </c>
      <c r="AD63" s="55">
        <f t="shared" si="10"/>
        <v>27.040199999999995</v>
      </c>
      <c r="AE63" s="55">
        <f t="shared" si="11"/>
        <v>5.4560999999999993</v>
      </c>
      <c r="AF63" s="55">
        <f>原系列05!C66/1000</f>
        <v>73.751100000000008</v>
      </c>
      <c r="AG63" s="55">
        <f>原系列05!F66/1000</f>
        <v>4.1310000000000002</v>
      </c>
      <c r="AH63" s="55">
        <f>原系列05!G66/1000</f>
        <v>18.7425</v>
      </c>
      <c r="AI63" s="55">
        <f>原系列05!H66/1000</f>
        <v>-0.25650000000000001</v>
      </c>
      <c r="AJ63" s="55">
        <f>原系列05!I66/1000</f>
        <v>22.749599999999997</v>
      </c>
      <c r="AK63" s="55">
        <f>原系列05!J66/1000</f>
        <v>4.3028999999999993</v>
      </c>
      <c r="AL63" s="55">
        <f>原系列05!K66/1000</f>
        <v>-1.23E-2</v>
      </c>
      <c r="AM63" s="55">
        <f>原系列05!M66/1000</f>
        <v>22.68</v>
      </c>
      <c r="AN63" s="55">
        <f>原系列05!N66/1000</f>
        <v>17.2239</v>
      </c>
    </row>
    <row r="64" spans="9:40">
      <c r="I64" s="33"/>
      <c r="J64" t="str">
        <f t="shared" si="20"/>
        <v>08</v>
      </c>
      <c r="K64" t="str">
        <f t="shared" si="21"/>
        <v>Q4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Z64">
        <f t="shared" si="18"/>
        <v>2008</v>
      </c>
      <c r="AA64" t="str">
        <f t="shared" si="19"/>
        <v>Q4</v>
      </c>
      <c r="AB64" s="55">
        <f>原系列05!B67/1000</f>
        <v>128.5855</v>
      </c>
      <c r="AC64" s="55">
        <f t="shared" si="9"/>
        <v>97.7059</v>
      </c>
      <c r="AD64" s="55">
        <f t="shared" si="10"/>
        <v>28.930099999999999</v>
      </c>
      <c r="AE64" s="55">
        <f t="shared" si="11"/>
        <v>1.9422999999999995</v>
      </c>
      <c r="AF64" s="55">
        <f>原系列05!C67/1000</f>
        <v>74.293499999999995</v>
      </c>
      <c r="AG64" s="55">
        <f>原系列05!F67/1000</f>
        <v>4.1387999999999998</v>
      </c>
      <c r="AH64" s="55">
        <f>原系列05!G67/1000</f>
        <v>16.047799999999999</v>
      </c>
      <c r="AI64" s="55">
        <f>原系列05!H67/1000</f>
        <v>3.2258</v>
      </c>
      <c r="AJ64" s="55">
        <f>原系列05!I67/1000</f>
        <v>23.2196</v>
      </c>
      <c r="AK64" s="55">
        <f>原系列05!J67/1000</f>
        <v>5.6861999999999995</v>
      </c>
      <c r="AL64" s="55">
        <f>原系列05!K67/1000</f>
        <v>2.4300000000000002E-2</v>
      </c>
      <c r="AM64" s="55">
        <f>原系列05!M67/1000</f>
        <v>19.904499999999999</v>
      </c>
      <c r="AN64" s="55">
        <f>原系列05!N67/1000</f>
        <v>17.962199999999999</v>
      </c>
    </row>
    <row r="65" spans="9:40">
      <c r="I65" s="33"/>
      <c r="J65" t="str">
        <f>RIGHT(Z65,2)</f>
        <v>09</v>
      </c>
      <c r="K65" t="str">
        <f>AA65</f>
        <v>Q1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Z65">
        <f t="shared" si="18"/>
        <v>2009</v>
      </c>
      <c r="AA65" t="str">
        <f t="shared" si="19"/>
        <v>Q1</v>
      </c>
      <c r="AB65" s="55">
        <f>原系列05!B68/1000</f>
        <v>120.54169999999999</v>
      </c>
      <c r="AC65" s="55">
        <f t="shared" si="9"/>
        <v>90.276900000000012</v>
      </c>
      <c r="AD65" s="55">
        <f t="shared" si="10"/>
        <v>30.371699999999997</v>
      </c>
      <c r="AE65" s="55">
        <f t="shared" si="11"/>
        <v>-0.29049999999999976</v>
      </c>
      <c r="AF65" s="55">
        <f>原系列05!C68/1000</f>
        <v>71.285300000000007</v>
      </c>
      <c r="AG65" s="55">
        <f>原系列05!F68/1000</f>
        <v>3.5836000000000001</v>
      </c>
      <c r="AH65" s="55">
        <f>原系列05!G68/1000</f>
        <v>18.933499999999999</v>
      </c>
      <c r="AI65" s="55">
        <f>原系列05!H68/1000</f>
        <v>-3.5255000000000001</v>
      </c>
      <c r="AJ65" s="55">
        <f>原系列05!I68/1000</f>
        <v>24.204000000000001</v>
      </c>
      <c r="AK65" s="55">
        <f>原系列05!J68/1000</f>
        <v>6.1563999999999997</v>
      </c>
      <c r="AL65" s="55">
        <f>原系列05!K68/1000</f>
        <v>1.1300000000000001E-2</v>
      </c>
      <c r="AM65" s="55">
        <f>原系列05!M68/1000</f>
        <v>14.363299999999999</v>
      </c>
      <c r="AN65" s="55">
        <f>原系列05!N68/1000</f>
        <v>14.653799999999999</v>
      </c>
    </row>
    <row r="66" spans="9:40">
      <c r="I66" s="33"/>
      <c r="J66" t="str">
        <f>RIGHT(Z66,2)</f>
        <v>09</v>
      </c>
      <c r="K66" t="str">
        <f>AA66</f>
        <v>Q2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Z66">
        <f t="shared" si="18"/>
        <v>2009</v>
      </c>
      <c r="AA66" t="str">
        <f t="shared" si="19"/>
        <v>Q2</v>
      </c>
      <c r="AB66" s="55">
        <f>原系列05!B69/1000</f>
        <v>119.3394</v>
      </c>
      <c r="AC66" s="55">
        <f t="shared" si="9"/>
        <v>89.374299999999991</v>
      </c>
      <c r="AD66" s="55">
        <f t="shared" si="10"/>
        <v>27.910300000000003</v>
      </c>
      <c r="AE66" s="55">
        <f t="shared" si="11"/>
        <v>1.6471</v>
      </c>
      <c r="AF66" s="55">
        <f>原系列05!C69/1000</f>
        <v>71.599899999999991</v>
      </c>
      <c r="AG66" s="55">
        <f>原系列05!F69/1000</f>
        <v>3.1345000000000001</v>
      </c>
      <c r="AH66" s="55">
        <f>原系列05!G69/1000</f>
        <v>14.3371</v>
      </c>
      <c r="AI66" s="55">
        <f>原系列05!H69/1000</f>
        <v>0.30280000000000001</v>
      </c>
      <c r="AJ66" s="55">
        <f>原系列05!I69/1000</f>
        <v>23.765900000000002</v>
      </c>
      <c r="AK66" s="55">
        <f>原系列05!J69/1000</f>
        <v>4.1558000000000002</v>
      </c>
      <c r="AL66" s="55">
        <f>原系列05!K69/1000</f>
        <v>-1.14E-2</v>
      </c>
      <c r="AM66" s="55">
        <f>原系列05!M69/1000</f>
        <v>15.5168</v>
      </c>
      <c r="AN66" s="55">
        <f>原系列05!N69/1000</f>
        <v>13.8697</v>
      </c>
    </row>
    <row r="67" spans="9:40">
      <c r="I67" s="33"/>
      <c r="J67" t="str">
        <f>RIGHT(Z67,2)</f>
        <v>09</v>
      </c>
      <c r="K67" t="str">
        <f>AA67</f>
        <v>Q3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Z67">
        <f t="shared" si="18"/>
        <v>2009</v>
      </c>
      <c r="AA67" t="str">
        <f t="shared" si="19"/>
        <v>Q3</v>
      </c>
      <c r="AB67" s="55">
        <f>原系列05!B70/1000</f>
        <v>121.7317</v>
      </c>
      <c r="AC67" s="55">
        <f t="shared" si="9"/>
        <v>90.7179</v>
      </c>
      <c r="AD67" s="55">
        <f t="shared" si="10"/>
        <v>28.275600000000001</v>
      </c>
      <c r="AE67" s="55">
        <f t="shared" si="11"/>
        <v>2.6099999999999994</v>
      </c>
      <c r="AF67" s="55">
        <f>原系列05!C70/1000</f>
        <v>73.5227</v>
      </c>
      <c r="AG67" s="55">
        <f>原系列05!F70/1000</f>
        <v>3.1404000000000001</v>
      </c>
      <c r="AH67" s="55">
        <f>原系列05!G70/1000</f>
        <v>15.815</v>
      </c>
      <c r="AI67" s="55">
        <f>原系列05!H70/1000</f>
        <v>-1.7602</v>
      </c>
      <c r="AJ67" s="55">
        <f>原系列05!I70/1000</f>
        <v>23.532</v>
      </c>
      <c r="AK67" s="55">
        <f>原系列05!J70/1000</f>
        <v>4.7762000000000002</v>
      </c>
      <c r="AL67" s="55">
        <f>原系列05!K70/1000</f>
        <v>-3.2600000000000004E-2</v>
      </c>
      <c r="AM67" s="55">
        <f>原系列05!M70/1000</f>
        <v>17.451499999999999</v>
      </c>
      <c r="AN67" s="55">
        <f>原系列05!N70/1000</f>
        <v>14.8415</v>
      </c>
    </row>
    <row r="68" spans="9:40">
      <c r="I68" s="33"/>
      <c r="J68" t="str">
        <f>RIGHT(Z68,2)</f>
        <v>09</v>
      </c>
      <c r="K68" t="str">
        <f>AA68</f>
        <v>Q4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>
        <f t="shared" si="18"/>
        <v>2009</v>
      </c>
      <c r="AA68" t="str">
        <f t="shared" si="19"/>
        <v>Q4</v>
      </c>
      <c r="AB68" s="55">
        <f>原系列05!B71/1000</f>
        <v>127.9756</v>
      </c>
      <c r="AC68" s="55">
        <f t="shared" si="9"/>
        <v>93.802300000000002</v>
      </c>
      <c r="AD68" s="55">
        <f t="shared" si="10"/>
        <v>30.365799999999997</v>
      </c>
      <c r="AE68" s="55">
        <f t="shared" si="11"/>
        <v>3.4613999999999994</v>
      </c>
      <c r="AF68" s="55">
        <f>原系列05!C71/1000</f>
        <v>75.933899999999994</v>
      </c>
      <c r="AG68" s="55">
        <f>原系列05!F71/1000</f>
        <v>3.0450999999999997</v>
      </c>
      <c r="AH68" s="55">
        <f>原系列05!G71/1000</f>
        <v>14.7681</v>
      </c>
      <c r="AI68" s="55">
        <f>原系列05!H71/1000</f>
        <v>5.5200000000000006E-2</v>
      </c>
      <c r="AJ68" s="55">
        <f>原系列05!I71/1000</f>
        <v>24.0229</v>
      </c>
      <c r="AK68" s="55">
        <f>原系列05!J71/1000</f>
        <v>6.3468999999999998</v>
      </c>
      <c r="AL68" s="55">
        <f>原系列05!K71/1000</f>
        <v>-4.0000000000000001E-3</v>
      </c>
      <c r="AM68" s="55">
        <f>原系列05!M71/1000</f>
        <v>18.9254</v>
      </c>
      <c r="AN68" s="55">
        <f>原系列05!N71/1000</f>
        <v>15.464</v>
      </c>
    </row>
    <row r="69" spans="9:40">
      <c r="I69" s="33"/>
      <c r="J69" t="str">
        <f t="shared" ref="J69:J72" si="22">RIGHT(Z69,2)</f>
        <v>10</v>
      </c>
      <c r="K69" t="str">
        <f t="shared" ref="K69:K72" si="23">AA69</f>
        <v>Q1</v>
      </c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Z69">
        <f t="shared" si="18"/>
        <v>2010</v>
      </c>
      <c r="AA69" t="str">
        <f t="shared" si="19"/>
        <v>Q1</v>
      </c>
      <c r="AB69" s="55">
        <f>原系列05!B72/1000</f>
        <v>126.45110000000001</v>
      </c>
      <c r="AC69" s="55">
        <f t="shared" si="9"/>
        <v>90.881099999999989</v>
      </c>
      <c r="AD69" s="55">
        <f t="shared" si="10"/>
        <v>31.494900000000001</v>
      </c>
      <c r="AE69" s="55">
        <f t="shared" si="11"/>
        <v>4.0003999999999991</v>
      </c>
      <c r="AF69" s="55">
        <f>原系列05!C72/1000</f>
        <v>73.976199999999992</v>
      </c>
      <c r="AG69" s="55">
        <f>原系列05!F72/1000</f>
        <v>2.9476</v>
      </c>
      <c r="AH69" s="55">
        <f>原系列05!G72/1000</f>
        <v>17.596</v>
      </c>
      <c r="AI69" s="55">
        <f>原系列05!H72/1000</f>
        <v>-3.6386999999999996</v>
      </c>
      <c r="AJ69" s="55">
        <f>原系列05!I72/1000</f>
        <v>24.630400000000002</v>
      </c>
      <c r="AK69" s="55">
        <f>原系列05!J72/1000</f>
        <v>6.8456000000000001</v>
      </c>
      <c r="AL69" s="55">
        <f>原系列05!K72/1000</f>
        <v>1.89E-2</v>
      </c>
      <c r="AM69" s="55">
        <f>原系列05!M72/1000</f>
        <v>19.4544</v>
      </c>
      <c r="AN69" s="55">
        <f>原系列05!N72/1000</f>
        <v>15.454000000000001</v>
      </c>
    </row>
    <row r="70" spans="9:40">
      <c r="I70" s="33"/>
      <c r="J70" t="str">
        <f t="shared" si="22"/>
        <v>10</v>
      </c>
      <c r="K70" t="str">
        <f t="shared" si="23"/>
        <v>Q2</v>
      </c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Z70">
        <f t="shared" si="18"/>
        <v>2010</v>
      </c>
      <c r="AA70" t="str">
        <f t="shared" si="19"/>
        <v>Q2</v>
      </c>
      <c r="AB70" s="55">
        <f>原系列05!B73/1000</f>
        <v>124.64880000000001</v>
      </c>
      <c r="AC70" s="55">
        <f t="shared" si="9"/>
        <v>92</v>
      </c>
      <c r="AD70" s="55">
        <f t="shared" si="10"/>
        <v>28.427399999999999</v>
      </c>
      <c r="AE70" s="55">
        <f t="shared" si="11"/>
        <v>4.2207000000000008</v>
      </c>
      <c r="AF70" s="55">
        <f>原系列05!C73/1000</f>
        <v>73.092799999999997</v>
      </c>
      <c r="AG70" s="55">
        <f>原系列05!F73/1000</f>
        <v>2.9054000000000002</v>
      </c>
      <c r="AH70" s="55">
        <f>原系列05!G73/1000</f>
        <v>14.715399999999999</v>
      </c>
      <c r="AI70" s="55">
        <f>原系列05!H73/1000</f>
        <v>1.2864</v>
      </c>
      <c r="AJ70" s="55">
        <f>原系列05!I73/1000</f>
        <v>24.383800000000001</v>
      </c>
      <c r="AK70" s="55">
        <f>原系列05!J73/1000</f>
        <v>4.0552999999999999</v>
      </c>
      <c r="AL70" s="55">
        <f>原系列05!K73/1000</f>
        <v>-1.1699999999999999E-2</v>
      </c>
      <c r="AM70" s="55">
        <f>原系列05!M73/1000</f>
        <v>20.2926</v>
      </c>
      <c r="AN70" s="55">
        <f>原系列05!N73/1000</f>
        <v>16.071899999999999</v>
      </c>
    </row>
    <row r="71" spans="9:40">
      <c r="I71" s="33"/>
      <c r="J71" t="str">
        <f t="shared" si="22"/>
        <v>10</v>
      </c>
      <c r="K71" t="str">
        <f t="shared" si="23"/>
        <v>Q3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Z71">
        <f t="shared" si="18"/>
        <v>2010</v>
      </c>
      <c r="AA71" t="str">
        <f t="shared" si="19"/>
        <v>Q3</v>
      </c>
      <c r="AB71" s="55">
        <f>原系列05!B74/1000</f>
        <v>129.04679999999999</v>
      </c>
      <c r="AC71" s="55">
        <f t="shared" si="9"/>
        <v>95.989699999999985</v>
      </c>
      <c r="AD71" s="55">
        <f t="shared" si="10"/>
        <v>28.595800000000001</v>
      </c>
      <c r="AE71" s="55">
        <f t="shared" si="11"/>
        <v>4.4898000000000025</v>
      </c>
      <c r="AF71" s="55">
        <f>原系列05!C74/1000</f>
        <v>76.13069999999999</v>
      </c>
      <c r="AG71" s="55">
        <f>原系列05!F74/1000</f>
        <v>3.1663999999999999</v>
      </c>
      <c r="AH71" s="55">
        <f>原系列05!G74/1000</f>
        <v>16.5517</v>
      </c>
      <c r="AI71" s="55">
        <f>原系列05!H74/1000</f>
        <v>0.1409</v>
      </c>
      <c r="AJ71" s="55">
        <f>原系列05!I74/1000</f>
        <v>23.8933</v>
      </c>
      <c r="AK71" s="55">
        <f>原系列05!J74/1000</f>
        <v>4.7621000000000002</v>
      </c>
      <c r="AL71" s="55">
        <f>原系列05!K74/1000</f>
        <v>-5.96E-2</v>
      </c>
      <c r="AM71" s="55">
        <f>原系列05!M74/1000</f>
        <v>21.198700000000002</v>
      </c>
      <c r="AN71" s="55">
        <f>原系列05!N74/1000</f>
        <v>16.7089</v>
      </c>
    </row>
    <row r="72" spans="9:40">
      <c r="I72" s="33"/>
      <c r="J72" t="str">
        <f t="shared" si="22"/>
        <v>10</v>
      </c>
      <c r="K72" t="str">
        <f t="shared" si="23"/>
        <v>Q4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Z72">
        <f t="shared" si="18"/>
        <v>2010</v>
      </c>
      <c r="AA72" t="str">
        <f t="shared" si="19"/>
        <v>Q4</v>
      </c>
      <c r="AB72" s="55">
        <f>原系列05!B75/1000</f>
        <v>132.2175</v>
      </c>
      <c r="AC72" s="55">
        <f t="shared" si="9"/>
        <v>97.413299999999992</v>
      </c>
      <c r="AD72" s="55">
        <f t="shared" si="10"/>
        <v>30.328400000000002</v>
      </c>
      <c r="AE72" s="55">
        <f t="shared" si="11"/>
        <v>4.3497999999999983</v>
      </c>
      <c r="AF72" s="55">
        <f>原系列05!C75/1000</f>
        <v>77.235799999999998</v>
      </c>
      <c r="AG72" s="55">
        <f>原系列05!F75/1000</f>
        <v>3.306</v>
      </c>
      <c r="AH72" s="55">
        <f>原系列05!G75/1000</f>
        <v>15.212200000000001</v>
      </c>
      <c r="AI72" s="55">
        <f>原系列05!H75/1000</f>
        <v>1.6593</v>
      </c>
      <c r="AJ72" s="55">
        <f>原系列05!I75/1000</f>
        <v>24.427599999999998</v>
      </c>
      <c r="AK72" s="55">
        <f>原系列05!J75/1000</f>
        <v>5.9121000000000006</v>
      </c>
      <c r="AL72" s="55">
        <f>原系列05!K75/1000</f>
        <v>-1.1300000000000001E-2</v>
      </c>
      <c r="AM72" s="55">
        <f>原系列05!M75/1000</f>
        <v>21.453299999999999</v>
      </c>
      <c r="AN72" s="55">
        <f>原系列05!N75/1000</f>
        <v>17.1035</v>
      </c>
    </row>
    <row r="73" spans="9:40">
      <c r="I73" s="33"/>
      <c r="J73" t="str">
        <f t="shared" ref="J73:J80" si="24">RIGHT(Z73,2)</f>
        <v>11</v>
      </c>
      <c r="K73" t="str">
        <f t="shared" ref="K73:K80" si="25">AA73</f>
        <v>Q1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Z73">
        <f t="shared" si="18"/>
        <v>2011</v>
      </c>
      <c r="AA73" t="str">
        <f t="shared" si="19"/>
        <v>Q1</v>
      </c>
      <c r="AB73" s="55">
        <f>原系列05!B76/1000</f>
        <v>126.5107</v>
      </c>
      <c r="AC73" s="55">
        <f t="shared" ref="AC73:AC80" si="26">SUM(AF73:AI73)</f>
        <v>91.686999999999998</v>
      </c>
      <c r="AD73" s="55">
        <f t="shared" ref="AD73:AD80" si="27">SUM(AJ73:AL73)</f>
        <v>31.157299999999999</v>
      </c>
      <c r="AE73" s="55">
        <f t="shared" ref="AE73:AE80" si="28">AM73-AN73</f>
        <v>3.7863999999999969</v>
      </c>
      <c r="AF73" s="55">
        <f>原系列05!C76/1000</f>
        <v>73.264699999999991</v>
      </c>
      <c r="AG73" s="55">
        <f>原系列05!F76/1000</f>
        <v>3.1558000000000002</v>
      </c>
      <c r="AH73" s="55">
        <f>原系列05!G76/1000</f>
        <v>18.396999999999998</v>
      </c>
      <c r="AI73" s="55">
        <f>原系列05!H76/1000</f>
        <v>-3.1305000000000001</v>
      </c>
      <c r="AJ73" s="55">
        <f>原系列05!I76/1000</f>
        <v>25.1816</v>
      </c>
      <c r="AK73" s="55">
        <f>原系列05!J76/1000</f>
        <v>5.9848999999999997</v>
      </c>
      <c r="AL73" s="55">
        <f>原系列05!K76/1000</f>
        <v>-9.1999999999999998E-3</v>
      </c>
      <c r="AM73" s="55">
        <f>原系列05!M76/1000</f>
        <v>20.668099999999999</v>
      </c>
      <c r="AN73" s="55">
        <f>原系列05!N76/1000</f>
        <v>16.881700000000002</v>
      </c>
    </row>
    <row r="74" spans="9:40">
      <c r="I74" s="33"/>
      <c r="J74" t="str">
        <f t="shared" si="24"/>
        <v>11</v>
      </c>
      <c r="K74" t="str">
        <f t="shared" si="25"/>
        <v>Q2</v>
      </c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Z74">
        <f t="shared" si="18"/>
        <v>2011</v>
      </c>
      <c r="AA74" t="str">
        <f t="shared" si="19"/>
        <v>Q2</v>
      </c>
      <c r="AB74" s="55">
        <f>原系列05!B77/1000</f>
        <v>122.7954</v>
      </c>
      <c r="AC74" s="55">
        <f t="shared" si="26"/>
        <v>91.712599999999995</v>
      </c>
      <c r="AD74" s="55">
        <f t="shared" si="27"/>
        <v>28.5809</v>
      </c>
      <c r="AE74" s="55">
        <f t="shared" si="28"/>
        <v>2.5256000000000007</v>
      </c>
      <c r="AF74" s="55">
        <f>原系列05!C77/1000</f>
        <v>73.287300000000002</v>
      </c>
      <c r="AG74" s="55">
        <f>原系列05!F77/1000</f>
        <v>2.9920999999999998</v>
      </c>
      <c r="AH74" s="55">
        <f>原系列05!G77/1000</f>
        <v>14.757100000000001</v>
      </c>
      <c r="AI74" s="55">
        <f>原系列05!H77/1000</f>
        <v>0.67610000000000003</v>
      </c>
      <c r="AJ74" s="55">
        <f>原系列05!I77/1000</f>
        <v>24.6616</v>
      </c>
      <c r="AK74" s="55">
        <f>原系列05!J77/1000</f>
        <v>3.9073000000000002</v>
      </c>
      <c r="AL74" s="55">
        <f>原系列05!K77/1000</f>
        <v>1.2E-2</v>
      </c>
      <c r="AM74" s="55">
        <f>原系列05!M77/1000</f>
        <v>19.1769</v>
      </c>
      <c r="AN74" s="55">
        <f>原系列05!N77/1000</f>
        <v>16.651299999999999</v>
      </c>
    </row>
    <row r="75" spans="9:40">
      <c r="I75" s="33"/>
      <c r="J75" t="str">
        <f t="shared" si="24"/>
        <v>11</v>
      </c>
      <c r="K75" t="str">
        <f t="shared" si="25"/>
        <v>Q3</v>
      </c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Z75">
        <f t="shared" si="18"/>
        <v>2011</v>
      </c>
      <c r="AA75" t="str">
        <f t="shared" si="19"/>
        <v>Q3</v>
      </c>
      <c r="AB75" s="55">
        <f>原系列05!B78/1000</f>
        <v>128.39879999999999</v>
      </c>
      <c r="AC75" s="55">
        <f t="shared" si="26"/>
        <v>96.20389999999999</v>
      </c>
      <c r="AD75" s="55">
        <f t="shared" si="27"/>
        <v>28.567999999999998</v>
      </c>
      <c r="AE75" s="55">
        <f t="shared" si="28"/>
        <v>3.7922000000000011</v>
      </c>
      <c r="AF75" s="55">
        <f>原系列05!C78/1000</f>
        <v>76.444000000000003</v>
      </c>
      <c r="AG75" s="55">
        <f>原系列05!F78/1000</f>
        <v>3.4093</v>
      </c>
      <c r="AH75" s="55">
        <f>原系列05!G78/1000</f>
        <v>16.6449</v>
      </c>
      <c r="AI75" s="55">
        <f>原系列05!H78/1000</f>
        <v>-0.29430000000000001</v>
      </c>
      <c r="AJ75" s="55">
        <f>原系列05!I78/1000</f>
        <v>24.084599999999998</v>
      </c>
      <c r="AK75" s="55">
        <f>原系列05!J78/1000</f>
        <v>4.4828999999999999</v>
      </c>
      <c r="AL75" s="55">
        <f>原系列05!K78/1000</f>
        <v>5.0000000000000001E-4</v>
      </c>
      <c r="AM75" s="55">
        <f>原系列05!M78/1000</f>
        <v>21.367799999999999</v>
      </c>
      <c r="AN75" s="55">
        <f>原系列05!N78/1000</f>
        <v>17.575599999999998</v>
      </c>
    </row>
    <row r="76" spans="9:40">
      <c r="I76" s="33"/>
      <c r="J76" t="str">
        <f t="shared" si="24"/>
        <v>11</v>
      </c>
      <c r="K76" t="str">
        <f t="shared" si="25"/>
        <v>Q4</v>
      </c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Z76">
        <f t="shared" si="18"/>
        <v>2011</v>
      </c>
      <c r="AA76" t="str">
        <f t="shared" si="19"/>
        <v>Q4</v>
      </c>
      <c r="AB76" s="55">
        <f>原系列05!B79/1000</f>
        <v>132.33960000000002</v>
      </c>
      <c r="AC76" s="55">
        <f t="shared" si="26"/>
        <v>99.456199999999995</v>
      </c>
      <c r="AD76" s="55">
        <f t="shared" si="27"/>
        <v>30.0364</v>
      </c>
      <c r="AE76" s="55">
        <f t="shared" si="28"/>
        <v>2.8033000000000001</v>
      </c>
      <c r="AF76" s="55">
        <f>原系列05!C79/1000</f>
        <v>78.222999999999999</v>
      </c>
      <c r="AG76" s="55">
        <f>原系列05!F79/1000</f>
        <v>3.3973</v>
      </c>
      <c r="AH76" s="55">
        <f>原系列05!G79/1000</f>
        <v>16.899099999999997</v>
      </c>
      <c r="AI76" s="55">
        <f>原系列05!H79/1000</f>
        <v>0.93679999999999997</v>
      </c>
      <c r="AJ76" s="55">
        <f>原系列05!I79/1000</f>
        <v>24.608799999999999</v>
      </c>
      <c r="AK76" s="55">
        <f>原系列05!J79/1000</f>
        <v>5.4218000000000002</v>
      </c>
      <c r="AL76" s="55">
        <f>原系列05!K79/1000</f>
        <v>5.7999999999999996E-3</v>
      </c>
      <c r="AM76" s="55">
        <f>原系列05!M79/1000</f>
        <v>20.8935</v>
      </c>
      <c r="AN76" s="55">
        <f>原系列05!N79/1000</f>
        <v>18.090199999999999</v>
      </c>
    </row>
    <row r="77" spans="9:40">
      <c r="I77" s="33"/>
      <c r="J77" t="str">
        <f t="shared" si="24"/>
        <v>12</v>
      </c>
      <c r="K77" t="str">
        <f t="shared" si="25"/>
        <v>Q1</v>
      </c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Z77">
        <f t="shared" si="18"/>
        <v>2012</v>
      </c>
      <c r="AA77" t="str">
        <f t="shared" si="19"/>
        <v>Q1</v>
      </c>
      <c r="AB77" s="55">
        <f>原系列05!B80/1000</f>
        <v>130.61420000000001</v>
      </c>
      <c r="AC77" s="55">
        <f t="shared" si="26"/>
        <v>95.962199999999996</v>
      </c>
      <c r="AD77" s="55">
        <f t="shared" si="27"/>
        <v>31.983900000000002</v>
      </c>
      <c r="AE77" s="55">
        <f t="shared" si="28"/>
        <v>2.8531000000000013</v>
      </c>
      <c r="AF77" s="55">
        <f>原系列05!C80/1000</f>
        <v>75.9559</v>
      </c>
      <c r="AG77" s="55">
        <f>原系列05!F80/1000</f>
        <v>3.1374</v>
      </c>
      <c r="AH77" s="55">
        <f>原系列05!G80/1000</f>
        <v>19.700200000000002</v>
      </c>
      <c r="AI77" s="55">
        <f>原系列05!H80/1000</f>
        <v>-2.8313000000000001</v>
      </c>
      <c r="AJ77" s="55">
        <f>原系列05!I80/1000</f>
        <v>25.723400000000002</v>
      </c>
      <c r="AK77" s="55">
        <f>原系列05!J80/1000</f>
        <v>6.2436000000000007</v>
      </c>
      <c r="AL77" s="55">
        <f>原系列05!K80/1000</f>
        <v>1.6899999999999998E-2</v>
      </c>
      <c r="AM77" s="55">
        <f>原系列05!M80/1000</f>
        <v>20.869900000000001</v>
      </c>
      <c r="AN77" s="55">
        <f>原系列05!N80/1000</f>
        <v>18.0168</v>
      </c>
    </row>
    <row r="78" spans="9:40">
      <c r="I78" s="33"/>
      <c r="J78" t="str">
        <f t="shared" si="24"/>
        <v>12</v>
      </c>
      <c r="K78" t="str">
        <f t="shared" si="25"/>
        <v>Q2</v>
      </c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Z78">
        <f t="shared" si="18"/>
        <v>2012</v>
      </c>
      <c r="AA78" t="str">
        <f t="shared" si="19"/>
        <v>Q2</v>
      </c>
      <c r="AB78" s="55">
        <f>原系列05!B81/1000</f>
        <v>126.76589999999999</v>
      </c>
      <c r="AC78" s="55">
        <f t="shared" si="26"/>
        <v>95.340700000000012</v>
      </c>
      <c r="AD78" s="55">
        <f t="shared" si="27"/>
        <v>28.8902</v>
      </c>
      <c r="AE78" s="55">
        <f t="shared" si="28"/>
        <v>2.7868999999999957</v>
      </c>
      <c r="AF78" s="55">
        <f>原系列05!C81/1000</f>
        <v>75.500100000000003</v>
      </c>
      <c r="AG78" s="55">
        <f>原系列05!F81/1000</f>
        <v>3.1315</v>
      </c>
      <c r="AH78" s="55">
        <f>原系列05!G81/1000</f>
        <v>15.9962</v>
      </c>
      <c r="AI78" s="55">
        <f>原系列05!H81/1000</f>
        <v>0.71289999999999998</v>
      </c>
      <c r="AJ78" s="55">
        <f>原系列05!I81/1000</f>
        <v>24.9756</v>
      </c>
      <c r="AK78" s="55">
        <f>原系列05!J81/1000</f>
        <v>3.9163999999999999</v>
      </c>
      <c r="AL78" s="55">
        <f>原系列05!K81/1000</f>
        <v>-1.8E-3</v>
      </c>
      <c r="AM78" s="55">
        <f>原系列05!M81/1000</f>
        <v>20.935299999999998</v>
      </c>
      <c r="AN78" s="55">
        <f>原系列05!N81/1000</f>
        <v>18.148400000000002</v>
      </c>
    </row>
    <row r="79" spans="9:40">
      <c r="I79" s="33"/>
      <c r="J79" t="str">
        <f t="shared" si="24"/>
        <v>12</v>
      </c>
      <c r="K79" t="str">
        <f t="shared" si="25"/>
        <v>Q3</v>
      </c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Z79">
        <f t="shared" si="18"/>
        <v>2012</v>
      </c>
      <c r="AA79" t="str">
        <f t="shared" si="19"/>
        <v>Q3</v>
      </c>
      <c r="AB79" s="55">
        <f>原系列05!B82/1000</f>
        <v>128.11439999999999</v>
      </c>
      <c r="AC79" s="55">
        <f t="shared" si="26"/>
        <v>97.518000000000001</v>
      </c>
      <c r="AD79" s="55">
        <f t="shared" si="27"/>
        <v>28.944000000000003</v>
      </c>
      <c r="AE79" s="55">
        <f t="shared" si="28"/>
        <v>1.8857999999999997</v>
      </c>
      <c r="AF79" s="55">
        <f>原系列05!C82/1000</f>
        <v>77.102000000000004</v>
      </c>
      <c r="AG79" s="55">
        <f>原系列05!F82/1000</f>
        <v>3.4609999999999999</v>
      </c>
      <c r="AH79" s="55">
        <f>原系列05!G82/1000</f>
        <v>17.275700000000001</v>
      </c>
      <c r="AI79" s="55">
        <f>原系列05!H82/1000</f>
        <v>-0.32069999999999999</v>
      </c>
      <c r="AJ79" s="55">
        <f>原系列05!I82/1000</f>
        <v>24.434900000000003</v>
      </c>
      <c r="AK79" s="55">
        <f>原系列05!J82/1000</f>
        <v>4.5156000000000001</v>
      </c>
      <c r="AL79" s="55">
        <f>原系列05!K82/1000</f>
        <v>-6.4999999999999997E-3</v>
      </c>
      <c r="AM79" s="55">
        <f>原系列05!M82/1000</f>
        <v>20.337599999999998</v>
      </c>
      <c r="AN79" s="55">
        <f>原系列05!N82/1000</f>
        <v>18.451799999999999</v>
      </c>
    </row>
    <row r="80" spans="9:40">
      <c r="I80" s="33"/>
      <c r="J80" t="str">
        <f t="shared" si="24"/>
        <v>12</v>
      </c>
      <c r="K80" t="str">
        <f t="shared" si="25"/>
        <v>Q4</v>
      </c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Z80">
        <f t="shared" si="18"/>
        <v>2012</v>
      </c>
      <c r="AA80" t="str">
        <f t="shared" si="19"/>
        <v>Q4</v>
      </c>
      <c r="AB80" s="55">
        <f>原系列05!B83/1000</f>
        <v>131.93029999999999</v>
      </c>
      <c r="AC80" s="55">
        <f t="shared" si="26"/>
        <v>99.42349999999999</v>
      </c>
      <c r="AD80" s="55">
        <f t="shared" si="27"/>
        <v>30.7638</v>
      </c>
      <c r="AE80" s="55">
        <f t="shared" si="28"/>
        <v>1.5767999999999986</v>
      </c>
      <c r="AF80" s="55">
        <f>原系列05!C83/1000</f>
        <v>78.739999999999995</v>
      </c>
      <c r="AG80" s="55">
        <f>原系列05!F83/1000</f>
        <v>3.5939999999999999</v>
      </c>
      <c r="AH80" s="55">
        <f>原系列05!G83/1000</f>
        <v>16.192700000000002</v>
      </c>
      <c r="AI80" s="55">
        <f>原系列05!H83/1000</f>
        <v>0.89679999999999993</v>
      </c>
      <c r="AJ80" s="55">
        <f>原系列05!I83/1000</f>
        <v>25.087299999999999</v>
      </c>
      <c r="AK80" s="55">
        <f>原系列05!J83/1000</f>
        <v>5.6808999999999994</v>
      </c>
      <c r="AL80" s="55">
        <f>原系列05!K83/1000</f>
        <v>-4.4000000000000003E-3</v>
      </c>
      <c r="AM80" s="55">
        <f>原系列05!M83/1000</f>
        <v>19.842200000000002</v>
      </c>
      <c r="AN80" s="55">
        <f>原系列05!N83/1000</f>
        <v>18.265400000000003</v>
      </c>
    </row>
    <row r="81" spans="9:40">
      <c r="I81" s="33"/>
      <c r="J81" t="str">
        <f t="shared" ref="J81:J84" si="29">RIGHT(Z81,2)</f>
        <v>13</v>
      </c>
      <c r="K81" t="str">
        <f t="shared" ref="K81:K84" si="30">AA81</f>
        <v>Q1</v>
      </c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Z81">
        <f t="shared" si="18"/>
        <v>2013</v>
      </c>
      <c r="AA81" t="str">
        <f t="shared" si="19"/>
        <v>Q1</v>
      </c>
      <c r="AB81" s="55">
        <f>原系列05!B84/1000</f>
        <v>130.6628</v>
      </c>
      <c r="AC81" s="55">
        <f t="shared" ref="AC81:AC84" si="31">SUM(AF81:AI81)</f>
        <v>96.377200000000002</v>
      </c>
      <c r="AD81" s="55">
        <f t="shared" ref="AD81:AD84" si="32">SUM(AJ81:AL81)</f>
        <v>32.267099999999999</v>
      </c>
      <c r="AE81" s="55">
        <f t="shared" ref="AE81:AE84" si="33">AM81-AN81</f>
        <v>2.1063000000000009</v>
      </c>
      <c r="AF81" s="55">
        <f>原系列05!C84/1000</f>
        <v>77.111000000000004</v>
      </c>
      <c r="AG81" s="55">
        <f>原系列05!F84/1000</f>
        <v>3.4303000000000003</v>
      </c>
      <c r="AH81" s="55">
        <f>原系列05!G84/1000</f>
        <v>19.023</v>
      </c>
      <c r="AI81" s="55">
        <f>原系列05!H84/1000</f>
        <v>-3.1871</v>
      </c>
      <c r="AJ81" s="55">
        <f>原系列05!I84/1000</f>
        <v>26.0838</v>
      </c>
      <c r="AK81" s="55">
        <f>原系列05!J84/1000</f>
        <v>6.2008000000000001</v>
      </c>
      <c r="AL81" s="55">
        <f>原系列05!K84/1000</f>
        <v>-1.7500000000000002E-2</v>
      </c>
      <c r="AM81" s="55">
        <f>原系列05!M84/1000</f>
        <v>20.183700000000002</v>
      </c>
      <c r="AN81" s="55">
        <f>原系列05!N84/1000</f>
        <v>18.077400000000001</v>
      </c>
    </row>
    <row r="82" spans="9:40">
      <c r="I82" s="33"/>
      <c r="J82" t="str">
        <f t="shared" si="29"/>
        <v>13</v>
      </c>
      <c r="K82" t="str">
        <f t="shared" si="30"/>
        <v>Q2</v>
      </c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Z82">
        <f t="shared" si="18"/>
        <v>2013</v>
      </c>
      <c r="AA82" t="str">
        <f t="shared" si="19"/>
        <v>Q2</v>
      </c>
      <c r="AB82" s="55">
        <f>原系列05!B85/1000</f>
        <v>128.3235</v>
      </c>
      <c r="AC82" s="55">
        <f t="shared" si="31"/>
        <v>96.016900000000007</v>
      </c>
      <c r="AD82" s="55">
        <f t="shared" si="32"/>
        <v>29.895800000000001</v>
      </c>
      <c r="AE82" s="55">
        <f t="shared" si="33"/>
        <v>2.6416000000000004</v>
      </c>
      <c r="AF82" s="55">
        <f>原系列05!C85/1000</f>
        <v>76.788600000000002</v>
      </c>
      <c r="AG82" s="55">
        <f>原系列05!F85/1000</f>
        <v>3.3472</v>
      </c>
      <c r="AH82" s="55">
        <f>原系列05!G85/1000</f>
        <v>15.574999999999999</v>
      </c>
      <c r="AI82" s="55">
        <f>原系列05!H85/1000</f>
        <v>0.30610000000000004</v>
      </c>
      <c r="AJ82" s="55">
        <f>原系列05!I85/1000</f>
        <v>25.660700000000002</v>
      </c>
      <c r="AK82" s="55">
        <f>原系列05!J85/1000</f>
        <v>4.2347000000000001</v>
      </c>
      <c r="AL82" s="55">
        <f>原系列05!K85/1000</f>
        <v>4.0000000000000002E-4</v>
      </c>
      <c r="AM82" s="55">
        <f>原系列05!M85/1000</f>
        <v>20.939299999999999</v>
      </c>
      <c r="AN82" s="55">
        <f>原系列05!N85/1000</f>
        <v>18.297699999999999</v>
      </c>
    </row>
    <row r="83" spans="9:40">
      <c r="I83" s="33"/>
      <c r="J83" t="str">
        <f t="shared" si="29"/>
        <v>13</v>
      </c>
      <c r="K83" t="str">
        <f t="shared" si="30"/>
        <v>Q3</v>
      </c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Z83">
        <f t="shared" si="18"/>
        <v>2013</v>
      </c>
      <c r="AA83" t="str">
        <f t="shared" si="19"/>
        <v>Q3</v>
      </c>
      <c r="AB83" s="55">
        <f>原系列05!B86/1000</f>
        <v>131.0692</v>
      </c>
      <c r="AC83" s="55">
        <f t="shared" si="31"/>
        <v>98.968999999999994</v>
      </c>
      <c r="AD83" s="55">
        <f t="shared" si="32"/>
        <v>30.3887</v>
      </c>
      <c r="AE83" s="55">
        <f t="shared" si="33"/>
        <v>1.9475000000000016</v>
      </c>
      <c r="AF83" s="55">
        <f>原系列05!C86/1000</f>
        <v>78.833600000000004</v>
      </c>
      <c r="AG83" s="55">
        <f>原系列05!F86/1000</f>
        <v>3.7574999999999998</v>
      </c>
      <c r="AH83" s="55">
        <f>原系列05!G86/1000</f>
        <v>17.134499999999999</v>
      </c>
      <c r="AI83" s="55">
        <f>原系列05!H86/1000</f>
        <v>-0.75660000000000005</v>
      </c>
      <c r="AJ83" s="55">
        <f>原系列05!I86/1000</f>
        <v>25.036300000000001</v>
      </c>
      <c r="AK83" s="55">
        <f>原系列05!J86/1000</f>
        <v>5.3746999999999998</v>
      </c>
      <c r="AL83" s="55">
        <f>原系列05!K86/1000</f>
        <v>-2.23E-2</v>
      </c>
      <c r="AM83" s="55">
        <f>原系列05!M86/1000</f>
        <v>20.9983</v>
      </c>
      <c r="AN83" s="55">
        <f>原系列05!N86/1000</f>
        <v>19.050799999999999</v>
      </c>
    </row>
    <row r="84" spans="9:40">
      <c r="I84" s="33"/>
      <c r="J84" t="str">
        <f t="shared" si="29"/>
        <v>13</v>
      </c>
      <c r="K84" t="str">
        <f t="shared" si="30"/>
        <v>Q4</v>
      </c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Z84">
        <f t="shared" si="18"/>
        <v>2013</v>
      </c>
      <c r="AA84" t="str">
        <f t="shared" si="19"/>
        <v>Q4</v>
      </c>
      <c r="AB84" s="55">
        <f>原系列05!B87/1000</f>
        <v>135.3347</v>
      </c>
      <c r="AC84" s="55">
        <f t="shared" si="31"/>
        <v>101.52230000000002</v>
      </c>
      <c r="AD84" s="55">
        <f t="shared" si="32"/>
        <v>32.507899999999999</v>
      </c>
      <c r="AE84" s="55">
        <f t="shared" si="33"/>
        <v>1.2914999999999992</v>
      </c>
      <c r="AF84" s="55">
        <f>原系列05!C87/1000</f>
        <v>80.522800000000004</v>
      </c>
      <c r="AG84" s="55">
        <f>原系列05!F87/1000</f>
        <v>3.9685000000000001</v>
      </c>
      <c r="AH84" s="55">
        <f>原系列05!G87/1000</f>
        <v>16.359400000000001</v>
      </c>
      <c r="AI84" s="55">
        <f>原系列05!H87/1000</f>
        <v>0.67159999999999997</v>
      </c>
      <c r="AJ84" s="55">
        <f>原系列05!I87/1000</f>
        <v>25.641299999999998</v>
      </c>
      <c r="AK84" s="55">
        <f>原系列05!J87/1000</f>
        <v>6.8579999999999997</v>
      </c>
      <c r="AL84" s="55">
        <f>原系列05!K87/1000</f>
        <v>8.6E-3</v>
      </c>
      <c r="AM84" s="55">
        <f>原系列05!M87/1000</f>
        <v>21.2012</v>
      </c>
      <c r="AN84" s="55">
        <f>原系列05!N87/1000</f>
        <v>19.909700000000001</v>
      </c>
    </row>
    <row r="85" spans="9:40">
      <c r="I85" s="33"/>
    </row>
    <row r="86" spans="9:40">
      <c r="I86" s="33"/>
    </row>
    <row r="87" spans="9:40">
      <c r="I87" s="33"/>
    </row>
    <row r="88" spans="9:40">
      <c r="I88" s="33"/>
    </row>
    <row r="89" spans="9:40">
      <c r="I89" s="33"/>
    </row>
    <row r="90" spans="9:40">
      <c r="I90" s="33"/>
    </row>
    <row r="91" spans="9:40">
      <c r="I91" s="33"/>
    </row>
    <row r="92" spans="9:40">
      <c r="I92" s="33"/>
    </row>
    <row r="93" spans="9:40">
      <c r="I93" s="33"/>
    </row>
    <row r="94" spans="9:40">
      <c r="I94" s="33"/>
    </row>
    <row r="95" spans="9:40">
      <c r="I95" s="33"/>
    </row>
    <row r="96" spans="9:40">
      <c r="I96" s="33"/>
    </row>
    <row r="97" spans="9:9">
      <c r="I97" s="33"/>
    </row>
    <row r="98" spans="9:9">
      <c r="I98" s="33"/>
    </row>
    <row r="99" spans="9:9">
      <c r="I99" s="33"/>
    </row>
    <row r="100" spans="9:9">
      <c r="I100" s="33"/>
    </row>
    <row r="101" spans="9:9">
      <c r="I101" s="33"/>
    </row>
    <row r="102" spans="9:9">
      <c r="I102" s="33"/>
    </row>
    <row r="103" spans="9:9">
      <c r="I103" s="33"/>
    </row>
    <row r="104" spans="9:9">
      <c r="I104" s="33"/>
    </row>
    <row r="105" spans="9:9">
      <c r="I105" s="33"/>
    </row>
    <row r="106" spans="9:9">
      <c r="I106" s="33"/>
    </row>
    <row r="107" spans="9:9">
      <c r="I107" s="33"/>
    </row>
    <row r="108" spans="9:9">
      <c r="I108" s="33"/>
    </row>
    <row r="109" spans="9:9">
      <c r="I109" s="33"/>
    </row>
    <row r="110" spans="9:9">
      <c r="I110" s="33"/>
    </row>
    <row r="111" spans="9:9">
      <c r="I111" s="33"/>
    </row>
    <row r="112" spans="9:9">
      <c r="I112" s="33"/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selection sqref="A1:XFD1048576"/>
    </sheetView>
  </sheetViews>
  <sheetFormatPr defaultRowHeight="12"/>
  <cols>
    <col min="1" max="1" width="9" style="1"/>
    <col min="2" max="2" width="9.25" style="1" bestFit="1" customWidth="1"/>
    <col min="3" max="15" width="9.125" style="1" bestFit="1" customWidth="1"/>
    <col min="16" max="16" width="9" style="1"/>
    <col min="17" max="17" width="9.125" style="1" bestFit="1" customWidth="1"/>
    <col min="18" max="18" width="9.25" style="1" bestFit="1" customWidth="1"/>
    <col min="19" max="21" width="9.125" style="1" bestFit="1" customWidth="1"/>
    <col min="22" max="22" width="9.25" style="1" bestFit="1" customWidth="1"/>
    <col min="23" max="23" width="9" style="1"/>
    <col min="24" max="25" width="9.25" style="1" bestFit="1" customWidth="1"/>
    <col min="26" max="26" width="9.125" style="1" bestFit="1" customWidth="1"/>
    <col min="27" max="27" width="9" style="1"/>
    <col min="28" max="28" width="9.125" style="1" bestFit="1" customWidth="1"/>
    <col min="29" max="29" width="9" style="1"/>
    <col min="30" max="30" width="9.25" style="1" bestFit="1" customWidth="1"/>
    <col min="31" max="33" width="9.125" style="1" bestFit="1" customWidth="1"/>
    <col min="34" max="16384" width="9" style="1"/>
  </cols>
  <sheetData>
    <row r="1" spans="1:33">
      <c r="A1" s="1" t="s">
        <v>0</v>
      </c>
      <c r="Q1" s="1" t="s">
        <v>1</v>
      </c>
      <c r="AG1" s="1" t="s">
        <v>170</v>
      </c>
    </row>
    <row r="2" spans="1:33">
      <c r="A2" s="1" t="s">
        <v>3</v>
      </c>
      <c r="Q2" s="1" t="s">
        <v>4</v>
      </c>
      <c r="AG2" s="1" t="s">
        <v>171</v>
      </c>
    </row>
    <row r="3" spans="1:33">
      <c r="B3" s="1" t="s">
        <v>6</v>
      </c>
      <c r="C3" s="1" t="s">
        <v>142</v>
      </c>
      <c r="F3" s="1" t="s">
        <v>7</v>
      </c>
      <c r="G3" s="1" t="s">
        <v>143</v>
      </c>
      <c r="H3" s="1" t="s">
        <v>8</v>
      </c>
      <c r="I3" s="1" t="s">
        <v>144</v>
      </c>
      <c r="J3" s="1" t="s">
        <v>145</v>
      </c>
      <c r="K3" s="1" t="s">
        <v>9</v>
      </c>
      <c r="L3" s="1" t="s">
        <v>10</v>
      </c>
      <c r="O3" s="1" t="s">
        <v>11</v>
      </c>
      <c r="Q3" s="1" t="s">
        <v>12</v>
      </c>
      <c r="R3" s="1" t="s">
        <v>13</v>
      </c>
      <c r="S3" s="1" t="s">
        <v>14</v>
      </c>
      <c r="V3" s="1" t="s">
        <v>15</v>
      </c>
      <c r="X3" s="1" t="s">
        <v>16</v>
      </c>
      <c r="Y3" s="1" t="s">
        <v>17</v>
      </c>
      <c r="Z3" s="1" t="s">
        <v>18</v>
      </c>
      <c r="AB3" s="1" t="s">
        <v>146</v>
      </c>
      <c r="AD3" s="1" t="s">
        <v>172</v>
      </c>
      <c r="AE3" s="1" t="s">
        <v>173</v>
      </c>
      <c r="AF3" s="1" t="s">
        <v>10</v>
      </c>
    </row>
    <row r="4" spans="1:33">
      <c r="D4" s="1" t="s">
        <v>19</v>
      </c>
      <c r="L4" s="1" t="s">
        <v>20</v>
      </c>
      <c r="M4" s="1" t="s">
        <v>21</v>
      </c>
      <c r="N4" s="1" t="s">
        <v>22</v>
      </c>
      <c r="S4" s="1" t="s">
        <v>23</v>
      </c>
      <c r="T4" s="1" t="s">
        <v>24</v>
      </c>
      <c r="U4" s="1" t="s">
        <v>25</v>
      </c>
      <c r="AF4" s="1" t="s">
        <v>21</v>
      </c>
      <c r="AG4" s="1" t="s">
        <v>22</v>
      </c>
    </row>
    <row r="5" spans="1:33">
      <c r="E5" s="1" t="s">
        <v>26</v>
      </c>
      <c r="AF5" s="1" t="s">
        <v>174</v>
      </c>
      <c r="AG5" s="1" t="s">
        <v>174</v>
      </c>
    </row>
    <row r="6" spans="1:33">
      <c r="B6" s="1" t="s">
        <v>175</v>
      </c>
      <c r="C6" s="1" t="s">
        <v>148</v>
      </c>
      <c r="D6" s="1" t="s">
        <v>149</v>
      </c>
      <c r="E6" s="1" t="s">
        <v>176</v>
      </c>
      <c r="F6" s="1" t="s">
        <v>151</v>
      </c>
      <c r="G6" s="1" t="s">
        <v>152</v>
      </c>
      <c r="H6" s="1" t="s">
        <v>177</v>
      </c>
      <c r="I6" s="1" t="s">
        <v>154</v>
      </c>
      <c r="J6" s="1" t="s">
        <v>155</v>
      </c>
      <c r="K6" s="1" t="s">
        <v>178</v>
      </c>
      <c r="L6" s="1" t="s">
        <v>27</v>
      </c>
      <c r="O6" s="1" t="s">
        <v>28</v>
      </c>
      <c r="Q6" s="1" t="s">
        <v>179</v>
      </c>
      <c r="R6" s="1" t="s">
        <v>29</v>
      </c>
      <c r="S6" s="1" t="s">
        <v>180</v>
      </c>
      <c r="V6" s="1" t="s">
        <v>31</v>
      </c>
      <c r="X6" s="1" t="s">
        <v>158</v>
      </c>
      <c r="Y6" s="1" t="s">
        <v>159</v>
      </c>
      <c r="Z6" s="1" t="s">
        <v>160</v>
      </c>
      <c r="AB6" s="1" t="s">
        <v>181</v>
      </c>
      <c r="AD6" s="1" t="s">
        <v>182</v>
      </c>
      <c r="AE6" s="1" t="s">
        <v>149</v>
      </c>
      <c r="AF6" s="1" t="s">
        <v>183</v>
      </c>
      <c r="AG6" s="1" t="s">
        <v>184</v>
      </c>
    </row>
    <row r="7" spans="1:33">
      <c r="L7" s="1" t="s">
        <v>32</v>
      </c>
      <c r="M7" s="1" t="s">
        <v>33</v>
      </c>
      <c r="N7" s="1" t="s">
        <v>34</v>
      </c>
      <c r="S7" s="1" t="s">
        <v>35</v>
      </c>
      <c r="T7" s="1" t="s">
        <v>36</v>
      </c>
      <c r="U7" s="1" t="s">
        <v>37</v>
      </c>
      <c r="AD7" s="1" t="s">
        <v>185</v>
      </c>
    </row>
    <row r="8" spans="1:33">
      <c r="A8" s="1" t="s">
        <v>38</v>
      </c>
      <c r="B8" s="48">
        <v>109177.4</v>
      </c>
      <c r="C8" s="48">
        <v>63301.3</v>
      </c>
      <c r="D8" s="48">
        <v>62683.8</v>
      </c>
      <c r="E8" s="48">
        <v>53738.5</v>
      </c>
      <c r="F8" s="48">
        <v>5538.3</v>
      </c>
      <c r="G8" s="48">
        <v>15896</v>
      </c>
      <c r="H8" s="48">
        <v>-2398.6999999999998</v>
      </c>
      <c r="I8" s="48">
        <v>17566.900000000001</v>
      </c>
      <c r="J8" s="48">
        <v>10634.7</v>
      </c>
      <c r="K8" s="1">
        <v>-201.9</v>
      </c>
      <c r="L8" s="1">
        <v>55.6</v>
      </c>
      <c r="M8" s="48">
        <v>9653.5</v>
      </c>
      <c r="N8" s="48">
        <v>9597.9</v>
      </c>
      <c r="O8" s="48">
        <v>-1214.8</v>
      </c>
      <c r="Q8" s="48">
        <v>2718.3</v>
      </c>
      <c r="R8" s="48">
        <v>111895.7</v>
      </c>
      <c r="S8" s="48">
        <v>1066.5</v>
      </c>
      <c r="T8" s="48">
        <v>4198.3</v>
      </c>
      <c r="U8" s="48">
        <v>3131.7</v>
      </c>
      <c r="V8" s="48">
        <v>112962.2</v>
      </c>
      <c r="X8" s="48">
        <v>109984.9</v>
      </c>
      <c r="Y8" s="48">
        <v>81959.8</v>
      </c>
      <c r="Z8" s="48">
        <v>28065.599999999999</v>
      </c>
      <c r="AB8" s="48">
        <v>31837.8</v>
      </c>
      <c r="AD8" s="48">
        <v>107489.2</v>
      </c>
      <c r="AE8" s="48">
        <v>61316</v>
      </c>
      <c r="AF8" s="48">
        <v>9565.4</v>
      </c>
      <c r="AG8" s="48">
        <v>9519.6</v>
      </c>
    </row>
    <row r="9" spans="1:33">
      <c r="A9" s="1" t="s">
        <v>39</v>
      </c>
      <c r="B9" s="48">
        <v>107400.2</v>
      </c>
      <c r="C9" s="48">
        <v>62428</v>
      </c>
      <c r="D9" s="48">
        <v>61210.400000000001</v>
      </c>
      <c r="E9" s="48">
        <v>52236.6</v>
      </c>
      <c r="F9" s="48">
        <v>5837.6</v>
      </c>
      <c r="G9" s="48">
        <v>13795.9</v>
      </c>
      <c r="H9" s="1">
        <v>563.79999999999995</v>
      </c>
      <c r="I9" s="48">
        <v>17571.2</v>
      </c>
      <c r="J9" s="48">
        <v>8293.7999999999993</v>
      </c>
      <c r="K9" s="1">
        <v>66</v>
      </c>
      <c r="L9" s="1">
        <v>-171.6</v>
      </c>
      <c r="M9" s="48">
        <v>9615.5</v>
      </c>
      <c r="N9" s="48">
        <v>9787.2000000000007</v>
      </c>
      <c r="O9" s="1">
        <v>-984.5</v>
      </c>
      <c r="Q9" s="48">
        <v>2517.3000000000002</v>
      </c>
      <c r="R9" s="48">
        <v>109917.6</v>
      </c>
      <c r="S9" s="48">
        <v>1058.8</v>
      </c>
      <c r="T9" s="48">
        <v>3674.3</v>
      </c>
      <c r="U9" s="48">
        <v>2615.6</v>
      </c>
      <c r="V9" s="48">
        <v>110976.3</v>
      </c>
      <c r="X9" s="48">
        <v>108349.1</v>
      </c>
      <c r="Y9" s="48">
        <v>82543.600000000006</v>
      </c>
      <c r="Z9" s="48">
        <v>25796.6</v>
      </c>
      <c r="AB9" s="48">
        <v>27681.7</v>
      </c>
      <c r="AD9" s="48">
        <v>105710.1</v>
      </c>
      <c r="AE9" s="48">
        <v>59849.9</v>
      </c>
      <c r="AF9" s="48">
        <v>9526.2999999999993</v>
      </c>
      <c r="AG9" s="48">
        <v>9728.2999999999993</v>
      </c>
    </row>
    <row r="10" spans="1:33">
      <c r="A10" s="1" t="s">
        <v>40</v>
      </c>
      <c r="B10" s="48">
        <v>112620.8</v>
      </c>
      <c r="C10" s="48">
        <v>66359.600000000006</v>
      </c>
      <c r="D10" s="48">
        <v>65142.8</v>
      </c>
      <c r="E10" s="48">
        <v>56065.4</v>
      </c>
      <c r="F10" s="48">
        <v>6888.2</v>
      </c>
      <c r="G10" s="48">
        <v>14836.5</v>
      </c>
      <c r="H10" s="1">
        <v>-542.4</v>
      </c>
      <c r="I10" s="48">
        <v>17223.5</v>
      </c>
      <c r="J10" s="48">
        <v>9194.1</v>
      </c>
      <c r="K10" s="1">
        <v>35.6</v>
      </c>
      <c r="L10" s="1">
        <v>-163.80000000000001</v>
      </c>
      <c r="M10" s="48">
        <v>10025.200000000001</v>
      </c>
      <c r="N10" s="48">
        <v>10189.1</v>
      </c>
      <c r="O10" s="48">
        <v>-1210.4000000000001</v>
      </c>
      <c r="Q10" s="48">
        <v>2455.4</v>
      </c>
      <c r="R10" s="48">
        <v>115076.2</v>
      </c>
      <c r="S10" s="1">
        <v>760</v>
      </c>
      <c r="T10" s="48">
        <v>3857</v>
      </c>
      <c r="U10" s="48">
        <v>3097.1</v>
      </c>
      <c r="V10" s="48">
        <v>115836.2</v>
      </c>
      <c r="X10" s="48">
        <v>113616.2</v>
      </c>
      <c r="Y10" s="48">
        <v>87231.9</v>
      </c>
      <c r="Z10" s="48">
        <v>26357</v>
      </c>
      <c r="AB10" s="48">
        <v>30572.6</v>
      </c>
      <c r="AD10" s="48">
        <v>110889.3</v>
      </c>
      <c r="AE10" s="48">
        <v>63749.7</v>
      </c>
      <c r="AF10" s="48">
        <v>9935.4</v>
      </c>
      <c r="AG10" s="48">
        <v>10131.700000000001</v>
      </c>
    </row>
    <row r="11" spans="1:33">
      <c r="A11" s="1" t="s">
        <v>41</v>
      </c>
      <c r="B11" s="48">
        <v>117581.5</v>
      </c>
      <c r="C11" s="48">
        <v>67263.600000000006</v>
      </c>
      <c r="D11" s="48">
        <v>65823.100000000006</v>
      </c>
      <c r="E11" s="48">
        <v>56690</v>
      </c>
      <c r="F11" s="48">
        <v>6449.3</v>
      </c>
      <c r="G11" s="48">
        <v>13838</v>
      </c>
      <c r="H11" s="48">
        <v>1766.6</v>
      </c>
      <c r="I11" s="48">
        <v>17461</v>
      </c>
      <c r="J11" s="48">
        <v>11749.1</v>
      </c>
      <c r="K11" s="1">
        <v>24.7</v>
      </c>
      <c r="L11" s="1">
        <v>21.2</v>
      </c>
      <c r="M11" s="48">
        <v>10389</v>
      </c>
      <c r="N11" s="48">
        <v>10367.700000000001</v>
      </c>
      <c r="O11" s="1">
        <v>-992</v>
      </c>
      <c r="Q11" s="48">
        <v>2450.9</v>
      </c>
      <c r="R11" s="48">
        <v>120032.4</v>
      </c>
      <c r="S11" s="1">
        <v>764.8</v>
      </c>
      <c r="T11" s="48">
        <v>3583.3</v>
      </c>
      <c r="U11" s="48">
        <v>2818.5</v>
      </c>
      <c r="V11" s="48">
        <v>120797.1</v>
      </c>
      <c r="X11" s="48">
        <v>118483.9</v>
      </c>
      <c r="Y11" s="48">
        <v>89315.199999999997</v>
      </c>
      <c r="Z11" s="48">
        <v>29185.200000000001</v>
      </c>
      <c r="AB11" s="48">
        <v>31499.5</v>
      </c>
      <c r="AD11" s="48">
        <v>115811.9</v>
      </c>
      <c r="AE11" s="48">
        <v>64421.7</v>
      </c>
      <c r="AF11" s="48">
        <v>10299.299999999999</v>
      </c>
      <c r="AG11" s="48">
        <v>10311.700000000001</v>
      </c>
    </row>
    <row r="12" spans="1:33">
      <c r="A12" s="1" t="s">
        <v>42</v>
      </c>
      <c r="B12" s="48">
        <v>109564.9</v>
      </c>
      <c r="C12" s="48">
        <v>63802.7</v>
      </c>
      <c r="D12" s="48">
        <v>63160</v>
      </c>
      <c r="E12" s="48">
        <v>54021.599999999999</v>
      </c>
      <c r="F12" s="48">
        <v>5847.9</v>
      </c>
      <c r="G12" s="48">
        <v>16029.5</v>
      </c>
      <c r="H12" s="48">
        <v>-2666.4</v>
      </c>
      <c r="I12" s="48">
        <v>18345.8</v>
      </c>
      <c r="J12" s="48">
        <v>9851</v>
      </c>
      <c r="K12" s="1">
        <v>-160.19999999999999</v>
      </c>
      <c r="L12" s="1">
        <v>-333</v>
      </c>
      <c r="M12" s="48">
        <v>10022.9</v>
      </c>
      <c r="N12" s="48">
        <v>10355.9</v>
      </c>
      <c r="O12" s="48">
        <v>-1152.5</v>
      </c>
      <c r="Q12" s="48">
        <v>2304.9</v>
      </c>
      <c r="R12" s="48">
        <v>111869.8</v>
      </c>
      <c r="S12" s="48">
        <v>1024.3</v>
      </c>
      <c r="T12" s="48">
        <v>4506.2</v>
      </c>
      <c r="U12" s="48">
        <v>3481.9</v>
      </c>
      <c r="V12" s="48">
        <v>112894.1</v>
      </c>
      <c r="X12" s="48">
        <v>110609.60000000001</v>
      </c>
      <c r="Y12" s="48">
        <v>82590.5</v>
      </c>
      <c r="Z12" s="48">
        <v>28056.1</v>
      </c>
      <c r="AB12" s="48">
        <v>31521.8</v>
      </c>
      <c r="AD12" s="48">
        <v>107806</v>
      </c>
      <c r="AE12" s="48">
        <v>61759.4</v>
      </c>
      <c r="AF12" s="48">
        <v>9933.2999999999993</v>
      </c>
      <c r="AG12" s="48">
        <v>10299.1</v>
      </c>
    </row>
    <row r="13" spans="1:33">
      <c r="A13" s="1" t="s">
        <v>39</v>
      </c>
      <c r="B13" s="48">
        <v>110716.2</v>
      </c>
      <c r="C13" s="48">
        <v>63921.4</v>
      </c>
      <c r="D13" s="48">
        <v>62654.8</v>
      </c>
      <c r="E13" s="48">
        <v>53480.2</v>
      </c>
      <c r="F13" s="48">
        <v>5682.9</v>
      </c>
      <c r="G13" s="48">
        <v>14555.3</v>
      </c>
      <c r="H13" s="48">
        <v>1678.2</v>
      </c>
      <c r="I13" s="48">
        <v>18217.3</v>
      </c>
      <c r="J13" s="48">
        <v>7741.3</v>
      </c>
      <c r="K13" s="1">
        <v>-56.7</v>
      </c>
      <c r="L13" s="1">
        <v>-496.7</v>
      </c>
      <c r="M13" s="48">
        <v>10135.200000000001</v>
      </c>
      <c r="N13" s="48">
        <v>10631.9</v>
      </c>
      <c r="O13" s="1">
        <v>-526.79999999999995</v>
      </c>
      <c r="Q13" s="48">
        <v>2378.8000000000002</v>
      </c>
      <c r="R13" s="48">
        <v>113095</v>
      </c>
      <c r="S13" s="1">
        <v>884.7</v>
      </c>
      <c r="T13" s="48">
        <v>3732.1</v>
      </c>
      <c r="U13" s="48">
        <v>2847.4</v>
      </c>
      <c r="V13" s="48">
        <v>113979.7</v>
      </c>
      <c r="X13" s="48">
        <v>111899.5</v>
      </c>
      <c r="Y13" s="48">
        <v>86044.800000000003</v>
      </c>
      <c r="Z13" s="48">
        <v>25825.1</v>
      </c>
      <c r="AB13" s="48">
        <v>27833.7</v>
      </c>
      <c r="AD13" s="48">
        <v>108901.3</v>
      </c>
      <c r="AE13" s="48">
        <v>61252</v>
      </c>
      <c r="AF13" s="48">
        <v>10048.200000000001</v>
      </c>
      <c r="AG13" s="48">
        <v>10597.2</v>
      </c>
    </row>
    <row r="14" spans="1:33">
      <c r="A14" s="1" t="s">
        <v>40</v>
      </c>
      <c r="B14" s="48">
        <v>114371.3</v>
      </c>
      <c r="C14" s="48">
        <v>66939.199999999997</v>
      </c>
      <c r="D14" s="48">
        <v>65684</v>
      </c>
      <c r="E14" s="48">
        <v>56426.400000000001</v>
      </c>
      <c r="F14" s="48">
        <v>5990.4</v>
      </c>
      <c r="G14" s="48">
        <v>15482.9</v>
      </c>
      <c r="H14" s="1">
        <v>119.1</v>
      </c>
      <c r="I14" s="48">
        <v>17988.5</v>
      </c>
      <c r="J14" s="48">
        <v>9665</v>
      </c>
      <c r="K14" s="1">
        <v>-91.9</v>
      </c>
      <c r="L14" s="48">
        <v>-1018.6</v>
      </c>
      <c r="M14" s="48">
        <v>10438.6</v>
      </c>
      <c r="N14" s="48">
        <v>11457.2</v>
      </c>
      <c r="O14" s="1">
        <v>-703.3</v>
      </c>
      <c r="Q14" s="48">
        <v>2684.4</v>
      </c>
      <c r="R14" s="48">
        <v>117055.8</v>
      </c>
      <c r="S14" s="1">
        <v>998.5</v>
      </c>
      <c r="T14" s="48">
        <v>4859.3</v>
      </c>
      <c r="U14" s="48">
        <v>3860.9</v>
      </c>
      <c r="V14" s="48">
        <v>118054.2</v>
      </c>
      <c r="X14" s="48">
        <v>116009.2</v>
      </c>
      <c r="Y14" s="48">
        <v>88457.8</v>
      </c>
      <c r="Z14" s="48">
        <v>27539.9</v>
      </c>
      <c r="AB14" s="48">
        <v>30896.5</v>
      </c>
      <c r="AD14" s="48">
        <v>112500.8</v>
      </c>
      <c r="AE14" s="48">
        <v>64255.4</v>
      </c>
      <c r="AF14" s="48">
        <v>10351.1</v>
      </c>
      <c r="AG14" s="48">
        <v>11426.4</v>
      </c>
    </row>
    <row r="15" spans="1:33">
      <c r="A15" s="1" t="s">
        <v>41</v>
      </c>
      <c r="B15" s="48">
        <v>120805.5</v>
      </c>
      <c r="C15" s="48">
        <v>69023.199999999997</v>
      </c>
      <c r="D15" s="48">
        <v>67548.5</v>
      </c>
      <c r="E15" s="48">
        <v>58221.599999999999</v>
      </c>
      <c r="F15" s="48">
        <v>6017.6</v>
      </c>
      <c r="G15" s="48">
        <v>14236.4</v>
      </c>
      <c r="H15" s="48">
        <v>2569.6</v>
      </c>
      <c r="I15" s="48">
        <v>18302.7</v>
      </c>
      <c r="J15" s="48">
        <v>12587.3</v>
      </c>
      <c r="K15" s="1">
        <v>-82.7</v>
      </c>
      <c r="L15" s="48">
        <v>-1302.5999999999999</v>
      </c>
      <c r="M15" s="48">
        <v>10745.7</v>
      </c>
      <c r="N15" s="48">
        <v>12048.3</v>
      </c>
      <c r="O15" s="1">
        <v>-546.1</v>
      </c>
      <c r="Q15" s="48">
        <v>2746.4</v>
      </c>
      <c r="R15" s="48">
        <v>123551.9</v>
      </c>
      <c r="S15" s="1">
        <v>931</v>
      </c>
      <c r="T15" s="48">
        <v>4499</v>
      </c>
      <c r="U15" s="48">
        <v>3568.1</v>
      </c>
      <c r="V15" s="48">
        <v>124482.9</v>
      </c>
      <c r="X15" s="48">
        <v>122784.7</v>
      </c>
      <c r="Y15" s="48">
        <v>91993.3</v>
      </c>
      <c r="Z15" s="48">
        <v>30822</v>
      </c>
      <c r="AB15" s="48">
        <v>32326.2</v>
      </c>
      <c r="AD15" s="48">
        <v>118878.2</v>
      </c>
      <c r="AE15" s="48">
        <v>66106.5</v>
      </c>
      <c r="AF15" s="48">
        <v>10657.5</v>
      </c>
      <c r="AG15" s="48">
        <v>12020.7</v>
      </c>
    </row>
    <row r="16" spans="1:33">
      <c r="A16" s="1" t="s">
        <v>43</v>
      </c>
      <c r="B16" s="48">
        <v>113164.6</v>
      </c>
      <c r="C16" s="48">
        <v>66006.899999999994</v>
      </c>
      <c r="D16" s="48">
        <v>65305.1</v>
      </c>
      <c r="E16" s="48">
        <v>55959.6</v>
      </c>
      <c r="F16" s="48">
        <v>5917.9</v>
      </c>
      <c r="G16" s="48">
        <v>16051.4</v>
      </c>
      <c r="H16" s="48">
        <v>-3045.1</v>
      </c>
      <c r="I16" s="48">
        <v>19108.3</v>
      </c>
      <c r="J16" s="48">
        <v>11710.3</v>
      </c>
      <c r="K16" s="1">
        <v>200.6</v>
      </c>
      <c r="L16" s="48">
        <v>-1690.8</v>
      </c>
      <c r="M16" s="48">
        <v>10487.8</v>
      </c>
      <c r="N16" s="48">
        <v>12178.6</v>
      </c>
      <c r="O16" s="48">
        <v>-1095</v>
      </c>
      <c r="Q16" s="48">
        <v>2542</v>
      </c>
      <c r="R16" s="48">
        <v>115706.5</v>
      </c>
      <c r="S16" s="48">
        <v>1328.5</v>
      </c>
      <c r="T16" s="48">
        <v>3351.6</v>
      </c>
      <c r="U16" s="48">
        <v>2023.1</v>
      </c>
      <c r="V16" s="48">
        <v>117035</v>
      </c>
      <c r="X16" s="48">
        <v>115309</v>
      </c>
      <c r="Y16" s="48">
        <v>84513.4</v>
      </c>
      <c r="Z16" s="48">
        <v>30863.200000000001</v>
      </c>
      <c r="AB16" s="48">
        <v>33342.1</v>
      </c>
      <c r="AD16" s="48">
        <v>111257.5</v>
      </c>
      <c r="AE16" s="48">
        <v>63863.4</v>
      </c>
      <c r="AF16" s="48">
        <v>10400.1</v>
      </c>
      <c r="AG16" s="48">
        <v>12152.1</v>
      </c>
    </row>
    <row r="17" spans="1:33">
      <c r="A17" s="1" t="s">
        <v>39</v>
      </c>
      <c r="B17" s="48">
        <v>113208.5</v>
      </c>
      <c r="C17" s="48">
        <v>65157.2</v>
      </c>
      <c r="D17" s="48">
        <v>63894.3</v>
      </c>
      <c r="E17" s="48">
        <v>54512.7</v>
      </c>
      <c r="F17" s="48">
        <v>6278.2</v>
      </c>
      <c r="G17" s="48">
        <v>14387.5</v>
      </c>
      <c r="H17" s="48">
        <v>2434.6999999999998</v>
      </c>
      <c r="I17" s="48">
        <v>18785.2</v>
      </c>
      <c r="J17" s="48">
        <v>8654.7999999999993</v>
      </c>
      <c r="K17" s="1">
        <v>-88.6</v>
      </c>
      <c r="L17" s="48">
        <v>-2172.3000000000002</v>
      </c>
      <c r="M17" s="48">
        <v>10429.4</v>
      </c>
      <c r="N17" s="48">
        <v>12601.8</v>
      </c>
      <c r="O17" s="1">
        <v>-228.3</v>
      </c>
      <c r="Q17" s="48">
        <v>2412.9</v>
      </c>
      <c r="R17" s="48">
        <v>115621.4</v>
      </c>
      <c r="S17" s="48">
        <v>1405.5</v>
      </c>
      <c r="T17" s="48">
        <v>3028.6</v>
      </c>
      <c r="U17" s="48">
        <v>1623.1</v>
      </c>
      <c r="V17" s="48">
        <v>117026.9</v>
      </c>
      <c r="X17" s="48">
        <v>115754.5</v>
      </c>
      <c r="Y17" s="48">
        <v>88429.4</v>
      </c>
      <c r="Z17" s="48">
        <v>27313.599999999999</v>
      </c>
      <c r="AB17" s="48">
        <v>29040.7</v>
      </c>
      <c r="AD17" s="48">
        <v>111300.2</v>
      </c>
      <c r="AE17" s="48">
        <v>62466.8</v>
      </c>
      <c r="AF17" s="48">
        <v>10337.299999999999</v>
      </c>
      <c r="AG17" s="48">
        <v>12580.3</v>
      </c>
    </row>
    <row r="18" spans="1:33">
      <c r="A18" s="1" t="s">
        <v>40</v>
      </c>
      <c r="B18" s="48">
        <v>116537.3</v>
      </c>
      <c r="C18" s="48">
        <v>68141.7</v>
      </c>
      <c r="D18" s="48">
        <v>66897.8</v>
      </c>
      <c r="E18" s="48">
        <v>57434.2</v>
      </c>
      <c r="F18" s="48">
        <v>7062.4</v>
      </c>
      <c r="G18" s="48">
        <v>16036.7</v>
      </c>
      <c r="H18" s="1">
        <v>-84.9</v>
      </c>
      <c r="I18" s="48">
        <v>18305.599999999999</v>
      </c>
      <c r="J18" s="48">
        <v>9558.1</v>
      </c>
      <c r="K18" s="1">
        <v>-53.7</v>
      </c>
      <c r="L18" s="48">
        <v>-1891.5</v>
      </c>
      <c r="M18" s="48">
        <v>11001.8</v>
      </c>
      <c r="N18" s="48">
        <v>12893.3</v>
      </c>
      <c r="O18" s="1">
        <v>-537.1</v>
      </c>
      <c r="Q18" s="48">
        <v>2317</v>
      </c>
      <c r="R18" s="48">
        <v>118854.3</v>
      </c>
      <c r="S18" s="48">
        <v>1405.6</v>
      </c>
      <c r="T18" s="48">
        <v>3086.6</v>
      </c>
      <c r="U18" s="48">
        <v>1681</v>
      </c>
      <c r="V18" s="48">
        <v>120259.9</v>
      </c>
      <c r="X18" s="48">
        <v>118818.9</v>
      </c>
      <c r="Y18" s="48">
        <v>91037.3</v>
      </c>
      <c r="Z18" s="48">
        <v>27763.3</v>
      </c>
      <c r="AB18" s="48">
        <v>32350</v>
      </c>
      <c r="AD18" s="48">
        <v>114593.60000000001</v>
      </c>
      <c r="AE18" s="48">
        <v>65441.3</v>
      </c>
      <c r="AF18" s="48">
        <v>10906.6</v>
      </c>
      <c r="AG18" s="48">
        <v>12873.4</v>
      </c>
    </row>
    <row r="19" spans="1:33">
      <c r="A19" s="1" t="s">
        <v>41</v>
      </c>
      <c r="B19" s="48">
        <v>124435.3</v>
      </c>
      <c r="C19" s="48">
        <v>70430.100000000006</v>
      </c>
      <c r="D19" s="48">
        <v>68972.800000000003</v>
      </c>
      <c r="E19" s="48">
        <v>59437.2</v>
      </c>
      <c r="F19" s="48">
        <v>7037.5</v>
      </c>
      <c r="G19" s="48">
        <v>14864.8</v>
      </c>
      <c r="H19" s="48">
        <v>2990.9</v>
      </c>
      <c r="I19" s="48">
        <v>18845.400000000001</v>
      </c>
      <c r="J19" s="48">
        <v>12070.2</v>
      </c>
      <c r="K19" s="1">
        <v>-69.2</v>
      </c>
      <c r="L19" s="48">
        <v>-1332.6</v>
      </c>
      <c r="M19" s="48">
        <v>11853.8</v>
      </c>
      <c r="N19" s="48">
        <v>13186.4</v>
      </c>
      <c r="O19" s="1">
        <v>-401.9</v>
      </c>
      <c r="Q19" s="48">
        <v>2115.6</v>
      </c>
      <c r="R19" s="48">
        <v>126551</v>
      </c>
      <c r="S19" s="48">
        <v>1260.4000000000001</v>
      </c>
      <c r="T19" s="48">
        <v>2812.2</v>
      </c>
      <c r="U19" s="48">
        <v>1551.8</v>
      </c>
      <c r="V19" s="48">
        <v>127811.4</v>
      </c>
      <c r="X19" s="48">
        <v>126287.4</v>
      </c>
      <c r="Y19" s="48">
        <v>95472.4</v>
      </c>
      <c r="Z19" s="48">
        <v>30823.5</v>
      </c>
      <c r="AB19" s="48">
        <v>33451.5</v>
      </c>
      <c r="AD19" s="48">
        <v>122434.6</v>
      </c>
      <c r="AE19" s="48">
        <v>67489.100000000006</v>
      </c>
      <c r="AF19" s="48">
        <v>11754.5</v>
      </c>
      <c r="AG19" s="48">
        <v>13168.2</v>
      </c>
    </row>
    <row r="20" spans="1:33">
      <c r="A20" s="1" t="s">
        <v>44</v>
      </c>
      <c r="B20" s="48">
        <v>117130.3</v>
      </c>
      <c r="C20" s="48">
        <v>68649.5</v>
      </c>
      <c r="D20" s="48">
        <v>67921.399999999994</v>
      </c>
      <c r="E20" s="48">
        <v>58349.4</v>
      </c>
      <c r="F20" s="48">
        <v>6367.9</v>
      </c>
      <c r="G20" s="48">
        <v>18086.900000000001</v>
      </c>
      <c r="H20" s="48">
        <v>-3529.7</v>
      </c>
      <c r="I20" s="48">
        <v>19288</v>
      </c>
      <c r="J20" s="48">
        <v>10458</v>
      </c>
      <c r="K20" s="1">
        <v>68</v>
      </c>
      <c r="L20" s="48">
        <v>-1382</v>
      </c>
      <c r="M20" s="48">
        <v>11619.6</v>
      </c>
      <c r="N20" s="48">
        <v>13001.5</v>
      </c>
      <c r="O20" s="1">
        <v>-876.4</v>
      </c>
      <c r="Q20" s="48">
        <v>1818.8</v>
      </c>
      <c r="R20" s="48">
        <v>118949.1</v>
      </c>
      <c r="S20" s="48">
        <v>1895.9</v>
      </c>
      <c r="T20" s="48">
        <v>3782.6</v>
      </c>
      <c r="U20" s="48">
        <v>1886.7</v>
      </c>
      <c r="V20" s="48">
        <v>120845</v>
      </c>
      <c r="X20" s="48">
        <v>118888.9</v>
      </c>
      <c r="Y20" s="48">
        <v>89190.399999999994</v>
      </c>
      <c r="Z20" s="48">
        <v>29718.1</v>
      </c>
      <c r="AB20" s="48">
        <v>34700</v>
      </c>
      <c r="AD20" s="48">
        <v>115135.6</v>
      </c>
      <c r="AE20" s="48">
        <v>66404.3</v>
      </c>
      <c r="AF20" s="48">
        <v>11521.4</v>
      </c>
      <c r="AG20" s="48">
        <v>12981.9</v>
      </c>
    </row>
    <row r="21" spans="1:33">
      <c r="A21" s="1" t="s">
        <v>39</v>
      </c>
      <c r="B21" s="48">
        <v>114905.2</v>
      </c>
      <c r="C21" s="48">
        <v>65158.6</v>
      </c>
      <c r="D21" s="48">
        <v>63925.4</v>
      </c>
      <c r="E21" s="48">
        <v>54331.199999999997</v>
      </c>
      <c r="F21" s="48">
        <v>5721.2</v>
      </c>
      <c r="G21" s="48">
        <v>15559.2</v>
      </c>
      <c r="H21" s="48">
        <v>2386.3000000000002</v>
      </c>
      <c r="I21" s="48">
        <v>19053.5</v>
      </c>
      <c r="J21" s="48">
        <v>7870.3</v>
      </c>
      <c r="K21" s="1">
        <v>-97.5</v>
      </c>
      <c r="L21" s="1">
        <v>-722.9</v>
      </c>
      <c r="M21" s="48">
        <v>12038.4</v>
      </c>
      <c r="N21" s="48">
        <v>12761.3</v>
      </c>
      <c r="O21" s="1">
        <v>-23.6</v>
      </c>
      <c r="Q21" s="48">
        <v>2009.6</v>
      </c>
      <c r="R21" s="48">
        <v>116914.8</v>
      </c>
      <c r="S21" s="48">
        <v>1653.6</v>
      </c>
      <c r="T21" s="48">
        <v>3319</v>
      </c>
      <c r="U21" s="48">
        <v>1665.4</v>
      </c>
      <c r="V21" s="48">
        <v>118568.4</v>
      </c>
      <c r="X21" s="48">
        <v>115950.6</v>
      </c>
      <c r="Y21" s="48">
        <v>89145.4</v>
      </c>
      <c r="Z21" s="48">
        <v>26791.599999999999</v>
      </c>
      <c r="AB21" s="48">
        <v>29014.2</v>
      </c>
      <c r="AD21" s="48">
        <v>112927.6</v>
      </c>
      <c r="AE21" s="48">
        <v>62409</v>
      </c>
      <c r="AF21" s="48">
        <v>11937.9</v>
      </c>
      <c r="AG21" s="48">
        <v>12737.7</v>
      </c>
    </row>
    <row r="22" spans="1:33">
      <c r="A22" s="1" t="s">
        <v>40</v>
      </c>
      <c r="B22" s="48">
        <v>118529.3</v>
      </c>
      <c r="C22" s="48">
        <v>68447.5</v>
      </c>
      <c r="D22" s="48">
        <v>67239.600000000006</v>
      </c>
      <c r="E22" s="48">
        <v>57582</v>
      </c>
      <c r="F22" s="48">
        <v>5723.3</v>
      </c>
      <c r="G22" s="48">
        <v>17185.400000000001</v>
      </c>
      <c r="H22" s="1">
        <v>517.29999999999995</v>
      </c>
      <c r="I22" s="48">
        <v>18475.400000000001</v>
      </c>
      <c r="J22" s="48">
        <v>9255.2999999999993</v>
      </c>
      <c r="K22" s="1">
        <v>-48.2</v>
      </c>
      <c r="L22" s="1">
        <v>-757</v>
      </c>
      <c r="M22" s="48">
        <v>12171.1</v>
      </c>
      <c r="N22" s="48">
        <v>12928.2</v>
      </c>
      <c r="O22" s="1">
        <v>-269.7</v>
      </c>
      <c r="Q22" s="48">
        <v>2132.1999999999998</v>
      </c>
      <c r="R22" s="48">
        <v>120661.5</v>
      </c>
      <c r="S22" s="48">
        <v>1472.3</v>
      </c>
      <c r="T22" s="48">
        <v>3205.1</v>
      </c>
      <c r="U22" s="48">
        <v>1732.8</v>
      </c>
      <c r="V22" s="48">
        <v>122133.8</v>
      </c>
      <c r="X22" s="48">
        <v>119655.6</v>
      </c>
      <c r="Y22" s="48">
        <v>92009.4</v>
      </c>
      <c r="Z22" s="48">
        <v>27632.3</v>
      </c>
      <c r="AB22" s="48">
        <v>32035.200000000001</v>
      </c>
      <c r="AD22" s="48">
        <v>116502.3</v>
      </c>
      <c r="AE22" s="48">
        <v>65673.8</v>
      </c>
      <c r="AF22" s="48">
        <v>12069.5</v>
      </c>
      <c r="AG22" s="48">
        <v>12905.1</v>
      </c>
    </row>
    <row r="23" spans="1:33">
      <c r="A23" s="1" t="s">
        <v>41</v>
      </c>
      <c r="B23" s="48">
        <v>124237.9</v>
      </c>
      <c r="C23" s="48">
        <v>69859.8</v>
      </c>
      <c r="D23" s="48">
        <v>68443.8</v>
      </c>
      <c r="E23" s="48">
        <v>58736.2</v>
      </c>
      <c r="F23" s="48">
        <v>5282.3</v>
      </c>
      <c r="G23" s="48">
        <v>15947.1</v>
      </c>
      <c r="H23" s="48">
        <v>3244.1</v>
      </c>
      <c r="I23" s="48">
        <v>18801.900000000001</v>
      </c>
      <c r="J23" s="48">
        <v>11291.6</v>
      </c>
      <c r="K23" s="1">
        <v>-19</v>
      </c>
      <c r="L23" s="1">
        <v>-4</v>
      </c>
      <c r="M23" s="48">
        <v>12794.3</v>
      </c>
      <c r="N23" s="48">
        <v>12798.3</v>
      </c>
      <c r="O23" s="1">
        <v>-166</v>
      </c>
      <c r="Q23" s="48">
        <v>2191.1999999999998</v>
      </c>
      <c r="R23" s="48">
        <v>126429.1</v>
      </c>
      <c r="S23" s="48">
        <v>1482</v>
      </c>
      <c r="T23" s="48">
        <v>3202.1</v>
      </c>
      <c r="U23" s="48">
        <v>1720.1</v>
      </c>
      <c r="V23" s="48">
        <v>127911.1</v>
      </c>
      <c r="X23" s="48">
        <v>124715.8</v>
      </c>
      <c r="Y23" s="48">
        <v>94702.5</v>
      </c>
      <c r="Z23" s="48">
        <v>30016.799999999999</v>
      </c>
      <c r="AB23" s="48">
        <v>32258.7</v>
      </c>
      <c r="AD23" s="48">
        <v>122165.4</v>
      </c>
      <c r="AE23" s="48">
        <v>66851.7</v>
      </c>
      <c r="AF23" s="48">
        <v>12688.5</v>
      </c>
      <c r="AG23" s="48">
        <v>12775</v>
      </c>
    </row>
    <row r="24" spans="1:33">
      <c r="A24" s="1" t="s">
        <v>45</v>
      </c>
      <c r="B24" s="48">
        <v>114333.1</v>
      </c>
      <c r="C24" s="48">
        <v>66160.600000000006</v>
      </c>
      <c r="D24" s="48">
        <v>65443.1</v>
      </c>
      <c r="E24" s="48">
        <v>55711.7</v>
      </c>
      <c r="F24" s="48">
        <v>4966</v>
      </c>
      <c r="G24" s="48">
        <v>18181.5</v>
      </c>
      <c r="H24" s="48">
        <v>-2802.1</v>
      </c>
      <c r="I24" s="48">
        <v>19346.8</v>
      </c>
      <c r="J24" s="48">
        <v>9433.7000000000007</v>
      </c>
      <c r="K24" s="1">
        <v>102.5</v>
      </c>
      <c r="L24" s="1">
        <v>-573.29999999999995</v>
      </c>
      <c r="M24" s="48">
        <v>11827</v>
      </c>
      <c r="N24" s="48">
        <v>12400.3</v>
      </c>
      <c r="O24" s="1">
        <v>-482.6</v>
      </c>
      <c r="Q24" s="48">
        <v>2356.6</v>
      </c>
      <c r="R24" s="48">
        <v>116689.7</v>
      </c>
      <c r="S24" s="48">
        <v>1878.9</v>
      </c>
      <c r="T24" s="48">
        <v>3754.9</v>
      </c>
      <c r="U24" s="48">
        <v>1876</v>
      </c>
      <c r="V24" s="48">
        <v>118568.6</v>
      </c>
      <c r="X24" s="48">
        <v>115271.8</v>
      </c>
      <c r="Y24" s="48">
        <v>86508.5</v>
      </c>
      <c r="Z24" s="48">
        <v>28777.3</v>
      </c>
      <c r="AB24" s="48">
        <v>32523.200000000001</v>
      </c>
      <c r="AD24" s="48">
        <v>112283.9</v>
      </c>
      <c r="AE24" s="48">
        <v>63837.599999999999</v>
      </c>
      <c r="AF24" s="48">
        <v>11727.8</v>
      </c>
      <c r="AG24" s="48">
        <v>12376.1</v>
      </c>
    </row>
    <row r="25" spans="1:33">
      <c r="A25" s="1" t="s">
        <v>39</v>
      </c>
      <c r="B25" s="48">
        <v>112801.3</v>
      </c>
      <c r="C25" s="48">
        <v>65184.1</v>
      </c>
      <c r="D25" s="48">
        <v>63772</v>
      </c>
      <c r="E25" s="48">
        <v>54006.1</v>
      </c>
      <c r="F25" s="48">
        <v>4930.2</v>
      </c>
      <c r="G25" s="48">
        <v>14859.7</v>
      </c>
      <c r="H25" s="48">
        <v>2156.6</v>
      </c>
      <c r="I25" s="48">
        <v>19241.400000000001</v>
      </c>
      <c r="J25" s="48">
        <v>6920.5</v>
      </c>
      <c r="K25" s="1">
        <v>-20.2</v>
      </c>
      <c r="L25" s="1">
        <v>-204.2</v>
      </c>
      <c r="M25" s="48">
        <v>11583.3</v>
      </c>
      <c r="N25" s="48">
        <v>11787.4</v>
      </c>
      <c r="O25" s="1">
        <v>-266.89999999999998</v>
      </c>
      <c r="Q25" s="48">
        <v>2482.1999999999998</v>
      </c>
      <c r="R25" s="48">
        <v>115283.5</v>
      </c>
      <c r="S25" s="48">
        <v>1462.3</v>
      </c>
      <c r="T25" s="48">
        <v>3330.7</v>
      </c>
      <c r="U25" s="48">
        <v>1868.4</v>
      </c>
      <c r="V25" s="48">
        <v>116745.8</v>
      </c>
      <c r="X25" s="48">
        <v>113407.9</v>
      </c>
      <c r="Y25" s="48">
        <v>87317.1</v>
      </c>
      <c r="Z25" s="48">
        <v>26078.6</v>
      </c>
      <c r="AB25" s="48">
        <v>26643.8</v>
      </c>
      <c r="AD25" s="48">
        <v>110720.4</v>
      </c>
      <c r="AE25" s="48">
        <v>62128.2</v>
      </c>
      <c r="AF25" s="48">
        <v>11488</v>
      </c>
      <c r="AG25" s="48">
        <v>11764.8</v>
      </c>
    </row>
    <row r="26" spans="1:33">
      <c r="A26" s="1" t="s">
        <v>40</v>
      </c>
      <c r="B26" s="48">
        <v>115816</v>
      </c>
      <c r="C26" s="48">
        <v>68494.899999999994</v>
      </c>
      <c r="D26" s="48">
        <v>67116.600000000006</v>
      </c>
      <c r="E26" s="48">
        <v>57289.2</v>
      </c>
      <c r="F26" s="48">
        <v>5156.6000000000004</v>
      </c>
      <c r="G26" s="48">
        <v>16084.1</v>
      </c>
      <c r="H26" s="1">
        <v>-485</v>
      </c>
      <c r="I26" s="48">
        <v>18784.7</v>
      </c>
      <c r="J26" s="48">
        <v>8468.2999999999993</v>
      </c>
      <c r="K26" s="1">
        <v>-89</v>
      </c>
      <c r="L26" s="1">
        <v>-97</v>
      </c>
      <c r="M26" s="48">
        <v>11912.3</v>
      </c>
      <c r="N26" s="48">
        <v>12009.3</v>
      </c>
      <c r="O26" s="1">
        <v>-501.7</v>
      </c>
      <c r="Q26" s="48">
        <v>2510.3000000000002</v>
      </c>
      <c r="R26" s="48">
        <v>118326.39999999999</v>
      </c>
      <c r="S26" s="48">
        <v>1746.2</v>
      </c>
      <c r="T26" s="48">
        <v>3443.9</v>
      </c>
      <c r="U26" s="48">
        <v>1697.7</v>
      </c>
      <c r="V26" s="48">
        <v>120072.6</v>
      </c>
      <c r="X26" s="48">
        <v>116333.8</v>
      </c>
      <c r="Y26" s="48">
        <v>89197.9</v>
      </c>
      <c r="Z26" s="48">
        <v>27127.599999999999</v>
      </c>
      <c r="AB26" s="48">
        <v>29601.8</v>
      </c>
      <c r="AD26" s="48">
        <v>113715.5</v>
      </c>
      <c r="AE26" s="48">
        <v>65450</v>
      </c>
      <c r="AF26" s="48">
        <v>11814.7</v>
      </c>
      <c r="AG26" s="48">
        <v>11986.9</v>
      </c>
    </row>
    <row r="27" spans="1:33">
      <c r="A27" s="1" t="s">
        <v>41</v>
      </c>
      <c r="B27" s="48">
        <v>122341.3</v>
      </c>
      <c r="C27" s="48">
        <v>70221.3</v>
      </c>
      <c r="D27" s="48">
        <v>68628.600000000006</v>
      </c>
      <c r="E27" s="48">
        <v>58750.9</v>
      </c>
      <c r="F27" s="48">
        <v>4797.2</v>
      </c>
      <c r="G27" s="48">
        <v>13811.2</v>
      </c>
      <c r="H27" s="48">
        <v>2753.6</v>
      </c>
      <c r="I27" s="48">
        <v>19182.7</v>
      </c>
      <c r="J27" s="48">
        <v>12164.8</v>
      </c>
      <c r="K27" s="1">
        <v>-127.9</v>
      </c>
      <c r="L27" s="1">
        <v>124.9</v>
      </c>
      <c r="M27" s="48">
        <v>11977.1</v>
      </c>
      <c r="N27" s="48">
        <v>11852.2</v>
      </c>
      <c r="O27" s="1">
        <v>-586.5</v>
      </c>
      <c r="Q27" s="48">
        <v>2453</v>
      </c>
      <c r="R27" s="48">
        <v>124794.3</v>
      </c>
      <c r="S27" s="48">
        <v>1392</v>
      </c>
      <c r="T27" s="48">
        <v>2672.2</v>
      </c>
      <c r="U27" s="48">
        <v>1280.2</v>
      </c>
      <c r="V27" s="48">
        <v>126186.3</v>
      </c>
      <c r="X27" s="48">
        <v>122785</v>
      </c>
      <c r="Y27" s="48">
        <v>91613.5</v>
      </c>
      <c r="Z27" s="48">
        <v>31193.599999999999</v>
      </c>
      <c r="AB27" s="48">
        <v>30419.200000000001</v>
      </c>
      <c r="AD27" s="48">
        <v>120212.6</v>
      </c>
      <c r="AE27" s="48">
        <v>66955.899999999994</v>
      </c>
      <c r="AF27" s="48">
        <v>11879.3</v>
      </c>
      <c r="AG27" s="48">
        <v>11829.8</v>
      </c>
    </row>
    <row r="28" spans="1:33">
      <c r="A28" s="1" t="s">
        <v>46</v>
      </c>
      <c r="B28" s="48">
        <v>114011.8</v>
      </c>
      <c r="C28" s="48">
        <v>67089.7</v>
      </c>
      <c r="D28" s="48">
        <v>66181.899999999994</v>
      </c>
      <c r="E28" s="48">
        <v>56259.6</v>
      </c>
      <c r="F28" s="48">
        <v>4517.2</v>
      </c>
      <c r="G28" s="48">
        <v>16923.599999999999</v>
      </c>
      <c r="H28" s="48">
        <v>-4497</v>
      </c>
      <c r="I28" s="48">
        <v>19996.599999999999</v>
      </c>
      <c r="J28" s="48">
        <v>11035.2</v>
      </c>
      <c r="K28" s="1">
        <v>23.7</v>
      </c>
      <c r="L28" s="1">
        <v>-411.8</v>
      </c>
      <c r="M28" s="48">
        <v>11427.5</v>
      </c>
      <c r="N28" s="48">
        <v>11839.2</v>
      </c>
      <c r="O28" s="1">
        <v>-665.4</v>
      </c>
      <c r="Q28" s="48">
        <v>2582.3000000000002</v>
      </c>
      <c r="R28" s="48">
        <v>116594.1</v>
      </c>
      <c r="S28" s="48">
        <v>1742.2</v>
      </c>
      <c r="T28" s="48">
        <v>3243.2</v>
      </c>
      <c r="U28" s="48">
        <v>1501.1</v>
      </c>
      <c r="V28" s="48">
        <v>118336.3</v>
      </c>
      <c r="X28" s="48">
        <v>114849.4</v>
      </c>
      <c r="Y28" s="48">
        <v>83925.1</v>
      </c>
      <c r="Z28" s="48">
        <v>30969.5</v>
      </c>
      <c r="AB28" s="48">
        <v>32328.5</v>
      </c>
      <c r="AD28" s="48">
        <v>111893.4</v>
      </c>
      <c r="AE28" s="48">
        <v>64493.8</v>
      </c>
      <c r="AF28" s="48">
        <v>11332.4</v>
      </c>
      <c r="AG28" s="48">
        <v>11816.4</v>
      </c>
    </row>
    <row r="29" spans="1:33">
      <c r="A29" s="1" t="s">
        <v>39</v>
      </c>
      <c r="B29" s="48">
        <v>112966.2</v>
      </c>
      <c r="C29" s="48">
        <v>66394.399999999994</v>
      </c>
      <c r="D29" s="48">
        <v>64900.3</v>
      </c>
      <c r="E29" s="48">
        <v>54917.1</v>
      </c>
      <c r="F29" s="48">
        <v>4956.5</v>
      </c>
      <c r="G29" s="48">
        <v>13751.7</v>
      </c>
      <c r="H29" s="48">
        <v>1089</v>
      </c>
      <c r="I29" s="48">
        <v>19910.8</v>
      </c>
      <c r="J29" s="48">
        <v>7915.3</v>
      </c>
      <c r="K29" s="1">
        <v>-60.3</v>
      </c>
      <c r="L29" s="1">
        <v>-529.20000000000005</v>
      </c>
      <c r="M29" s="48">
        <v>11524.4</v>
      </c>
      <c r="N29" s="48">
        <v>12053.7</v>
      </c>
      <c r="O29" s="1">
        <v>-462</v>
      </c>
      <c r="Q29" s="48">
        <v>2517.6</v>
      </c>
      <c r="R29" s="48">
        <v>115483.8</v>
      </c>
      <c r="S29" s="48">
        <v>1478.4</v>
      </c>
      <c r="T29" s="48">
        <v>2702.8</v>
      </c>
      <c r="U29" s="48">
        <v>1224.4000000000001</v>
      </c>
      <c r="V29" s="48">
        <v>116962.1</v>
      </c>
      <c r="X29" s="48">
        <v>113871.1</v>
      </c>
      <c r="Y29" s="48">
        <v>86144.1</v>
      </c>
      <c r="Z29" s="48">
        <v>27732.9</v>
      </c>
      <c r="AB29" s="48">
        <v>26457.8</v>
      </c>
      <c r="AD29" s="48">
        <v>110840.3</v>
      </c>
      <c r="AE29" s="48">
        <v>63171.6</v>
      </c>
      <c r="AF29" s="48">
        <v>11440.3</v>
      </c>
      <c r="AG29" s="48">
        <v>12036.7</v>
      </c>
    </row>
    <row r="30" spans="1:33">
      <c r="A30" s="1" t="s">
        <v>40</v>
      </c>
      <c r="B30" s="48">
        <v>115656.3</v>
      </c>
      <c r="C30" s="48">
        <v>69069.899999999994</v>
      </c>
      <c r="D30" s="48">
        <v>67583.100000000006</v>
      </c>
      <c r="E30" s="48">
        <v>57529</v>
      </c>
      <c r="F30" s="48">
        <v>5420.9</v>
      </c>
      <c r="G30" s="48">
        <v>15757.6</v>
      </c>
      <c r="H30" s="48">
        <v>-1625.3</v>
      </c>
      <c r="I30" s="48">
        <v>19565.5</v>
      </c>
      <c r="J30" s="48">
        <v>8277.7000000000007</v>
      </c>
      <c r="K30" s="1">
        <v>-53.4</v>
      </c>
      <c r="L30" s="1">
        <v>-283.7</v>
      </c>
      <c r="M30" s="48">
        <v>12343.1</v>
      </c>
      <c r="N30" s="48">
        <v>12626.8</v>
      </c>
      <c r="O30" s="1">
        <v>-472.9</v>
      </c>
      <c r="Q30" s="48">
        <v>2397.5</v>
      </c>
      <c r="R30" s="48">
        <v>118053.8</v>
      </c>
      <c r="S30" s="48">
        <v>1581.1</v>
      </c>
      <c r="T30" s="48">
        <v>2653.2</v>
      </c>
      <c r="U30" s="48">
        <v>1072</v>
      </c>
      <c r="V30" s="48">
        <v>119634.9</v>
      </c>
      <c r="X30" s="48">
        <v>116251.3</v>
      </c>
      <c r="Y30" s="48">
        <v>88505.4</v>
      </c>
      <c r="Z30" s="48">
        <v>27745.1</v>
      </c>
      <c r="AB30" s="48">
        <v>29323.200000000001</v>
      </c>
      <c r="AD30" s="48">
        <v>113518.3</v>
      </c>
      <c r="AE30" s="48">
        <v>65824.899999999994</v>
      </c>
      <c r="AF30" s="48">
        <v>12255.5</v>
      </c>
      <c r="AG30" s="48">
        <v>12609.6</v>
      </c>
    </row>
    <row r="31" spans="1:33">
      <c r="A31" s="1" t="s">
        <v>41</v>
      </c>
      <c r="B31" s="48">
        <v>121730</v>
      </c>
      <c r="C31" s="48">
        <v>70701.600000000006</v>
      </c>
      <c r="D31" s="48">
        <v>69045.100000000006</v>
      </c>
      <c r="E31" s="48">
        <v>58925.1</v>
      </c>
      <c r="F31" s="48">
        <v>4963.8</v>
      </c>
      <c r="G31" s="48">
        <v>14319</v>
      </c>
      <c r="H31" s="48">
        <v>1383.6</v>
      </c>
      <c r="I31" s="48">
        <v>19887.400000000001</v>
      </c>
      <c r="J31" s="48">
        <v>11343.6</v>
      </c>
      <c r="K31" s="1">
        <v>-104.6</v>
      </c>
      <c r="L31" s="1">
        <v>-261.60000000000002</v>
      </c>
      <c r="M31" s="48">
        <v>12856.7</v>
      </c>
      <c r="N31" s="48">
        <v>13118.3</v>
      </c>
      <c r="O31" s="1">
        <v>-502.8</v>
      </c>
      <c r="Q31" s="48">
        <v>2275.9</v>
      </c>
      <c r="R31" s="48">
        <v>124005.8</v>
      </c>
      <c r="S31" s="48">
        <v>1205.2</v>
      </c>
      <c r="T31" s="48">
        <v>2211.6</v>
      </c>
      <c r="U31" s="48">
        <v>1006.5</v>
      </c>
      <c r="V31" s="48">
        <v>125211</v>
      </c>
      <c r="X31" s="48">
        <v>122355.3</v>
      </c>
      <c r="Y31" s="48">
        <v>91310</v>
      </c>
      <c r="Z31" s="48">
        <v>31069.599999999999</v>
      </c>
      <c r="AB31" s="48">
        <v>30312.799999999999</v>
      </c>
      <c r="AD31" s="48">
        <v>119543.8</v>
      </c>
      <c r="AE31" s="48">
        <v>67269.399999999994</v>
      </c>
      <c r="AF31" s="48">
        <v>12767.5</v>
      </c>
      <c r="AG31" s="48">
        <v>13101.3</v>
      </c>
    </row>
    <row r="32" spans="1:33">
      <c r="A32" s="1" t="s">
        <v>47</v>
      </c>
      <c r="B32" s="48">
        <v>117128.7</v>
      </c>
      <c r="C32" s="48">
        <v>68053.100000000006</v>
      </c>
      <c r="D32" s="48">
        <v>67014.8</v>
      </c>
      <c r="E32" s="48">
        <v>56841.8</v>
      </c>
      <c r="F32" s="48">
        <v>4748.7</v>
      </c>
      <c r="G32" s="48">
        <v>18168.8</v>
      </c>
      <c r="H32" s="48">
        <v>-4102.5</v>
      </c>
      <c r="I32" s="48">
        <v>20755.900000000001</v>
      </c>
      <c r="J32" s="48">
        <v>9807</v>
      </c>
      <c r="K32" s="1">
        <v>123.2</v>
      </c>
      <c r="L32" s="1">
        <v>44.3</v>
      </c>
      <c r="M32" s="48">
        <v>12920.3</v>
      </c>
      <c r="N32" s="48">
        <v>12876</v>
      </c>
      <c r="O32" s="1">
        <v>-469.8</v>
      </c>
      <c r="Q32" s="48">
        <v>2069.1</v>
      </c>
      <c r="R32" s="48">
        <v>119197.8</v>
      </c>
      <c r="S32" s="48">
        <v>1731.5</v>
      </c>
      <c r="T32" s="48">
        <v>2980.3</v>
      </c>
      <c r="U32" s="48">
        <v>1248.9000000000001</v>
      </c>
      <c r="V32" s="48">
        <v>120929.2</v>
      </c>
      <c r="X32" s="48">
        <v>117388.7</v>
      </c>
      <c r="Y32" s="48">
        <v>86859</v>
      </c>
      <c r="Z32" s="48">
        <v>30569.8</v>
      </c>
      <c r="AB32" s="48">
        <v>32657.7</v>
      </c>
      <c r="AD32" s="48">
        <v>114934.3</v>
      </c>
      <c r="AE32" s="48">
        <v>65226.400000000001</v>
      </c>
      <c r="AF32" s="48">
        <v>12831.9</v>
      </c>
      <c r="AG32" s="48">
        <v>12859.7</v>
      </c>
    </row>
    <row r="33" spans="1:33">
      <c r="A33" s="1" t="s">
        <v>39</v>
      </c>
      <c r="B33" s="48">
        <v>115679.3</v>
      </c>
      <c r="C33" s="48">
        <v>66604.100000000006</v>
      </c>
      <c r="D33" s="48">
        <v>65300.800000000003</v>
      </c>
      <c r="E33" s="48">
        <v>55067.5</v>
      </c>
      <c r="F33" s="48">
        <v>4951.1000000000004</v>
      </c>
      <c r="G33" s="48">
        <v>14235</v>
      </c>
      <c r="H33" s="48">
        <v>2273.5</v>
      </c>
      <c r="I33" s="48">
        <v>20805.099999999999</v>
      </c>
      <c r="J33" s="48">
        <v>7109</v>
      </c>
      <c r="K33" s="1">
        <v>-29.3</v>
      </c>
      <c r="L33" s="1">
        <v>-77.3</v>
      </c>
      <c r="M33" s="48">
        <v>13316.7</v>
      </c>
      <c r="N33" s="48">
        <v>13394.1</v>
      </c>
      <c r="O33" s="1">
        <v>-191.9</v>
      </c>
      <c r="Q33" s="48">
        <v>2244</v>
      </c>
      <c r="R33" s="48">
        <v>117923.3</v>
      </c>
      <c r="S33" s="48">
        <v>1413.4</v>
      </c>
      <c r="T33" s="48">
        <v>2575.8000000000002</v>
      </c>
      <c r="U33" s="48">
        <v>1162.5</v>
      </c>
      <c r="V33" s="48">
        <v>119336.6</v>
      </c>
      <c r="X33" s="48">
        <v>115935.5</v>
      </c>
      <c r="Y33" s="48">
        <v>88071.8</v>
      </c>
      <c r="Z33" s="48">
        <v>27854.5</v>
      </c>
      <c r="AB33" s="48">
        <v>26192.2</v>
      </c>
      <c r="AD33" s="48">
        <v>113479.9</v>
      </c>
      <c r="AE33" s="48">
        <v>63516.5</v>
      </c>
      <c r="AF33" s="48">
        <v>13237.7</v>
      </c>
      <c r="AG33" s="48">
        <v>13383.2</v>
      </c>
    </row>
    <row r="34" spans="1:33">
      <c r="A34" s="1" t="s">
        <v>40</v>
      </c>
      <c r="B34" s="48">
        <v>118172</v>
      </c>
      <c r="C34" s="48">
        <v>68884.600000000006</v>
      </c>
      <c r="D34" s="48">
        <v>67551.199999999997</v>
      </c>
      <c r="E34" s="48">
        <v>57247.5</v>
      </c>
      <c r="F34" s="48">
        <v>5191.8</v>
      </c>
      <c r="G34" s="48">
        <v>16583.2</v>
      </c>
      <c r="H34" s="1">
        <v>-830.2</v>
      </c>
      <c r="I34" s="48">
        <v>20493.7</v>
      </c>
      <c r="J34" s="48">
        <v>8084</v>
      </c>
      <c r="K34" s="1">
        <v>-47.7</v>
      </c>
      <c r="L34" s="1">
        <v>2.2999999999999998</v>
      </c>
      <c r="M34" s="48">
        <v>13895.4</v>
      </c>
      <c r="N34" s="48">
        <v>13893.1</v>
      </c>
      <c r="O34" s="1">
        <v>-189.7</v>
      </c>
      <c r="Q34" s="48">
        <v>2156.6999999999998</v>
      </c>
      <c r="R34" s="48">
        <v>120328.7</v>
      </c>
      <c r="S34" s="48">
        <v>1595.2</v>
      </c>
      <c r="T34" s="48">
        <v>2792</v>
      </c>
      <c r="U34" s="48">
        <v>1196.8</v>
      </c>
      <c r="V34" s="48">
        <v>121923.9</v>
      </c>
      <c r="X34" s="48">
        <v>118314.7</v>
      </c>
      <c r="Y34" s="48">
        <v>89812.5</v>
      </c>
      <c r="Z34" s="48">
        <v>28494.6</v>
      </c>
      <c r="AB34" s="48">
        <v>29788.400000000001</v>
      </c>
      <c r="AD34" s="48">
        <v>115937.9</v>
      </c>
      <c r="AE34" s="48">
        <v>65795.5</v>
      </c>
      <c r="AF34" s="48">
        <v>13815.2</v>
      </c>
      <c r="AG34" s="48">
        <v>13883.2</v>
      </c>
    </row>
    <row r="35" spans="1:33">
      <c r="A35" s="1" t="s">
        <v>41</v>
      </c>
      <c r="B35" s="48">
        <v>123867.2</v>
      </c>
      <c r="C35" s="48">
        <v>70822.899999999994</v>
      </c>
      <c r="D35" s="48">
        <v>69358.600000000006</v>
      </c>
      <c r="E35" s="48">
        <v>58984.6</v>
      </c>
      <c r="F35" s="48">
        <v>5133</v>
      </c>
      <c r="G35" s="48">
        <v>15686.8</v>
      </c>
      <c r="H35" s="48">
        <v>2228.6</v>
      </c>
      <c r="I35" s="48">
        <v>20936.099999999999</v>
      </c>
      <c r="J35" s="48">
        <v>9958.5</v>
      </c>
      <c r="K35" s="1">
        <v>-23.7</v>
      </c>
      <c r="L35" s="1">
        <v>-705.2</v>
      </c>
      <c r="M35" s="48">
        <v>14063.3</v>
      </c>
      <c r="N35" s="48">
        <v>14768.6</v>
      </c>
      <c r="O35" s="1">
        <v>-169.8</v>
      </c>
      <c r="Q35" s="48">
        <v>2052.6</v>
      </c>
      <c r="R35" s="48">
        <v>125919.7</v>
      </c>
      <c r="S35" s="48">
        <v>1409.6</v>
      </c>
      <c r="T35" s="48">
        <v>2687.6</v>
      </c>
      <c r="U35" s="48">
        <v>1278</v>
      </c>
      <c r="V35" s="48">
        <v>127329.3</v>
      </c>
      <c r="X35" s="48">
        <v>124690.2</v>
      </c>
      <c r="Y35" s="48">
        <v>93892</v>
      </c>
      <c r="Z35" s="48">
        <v>30807.1</v>
      </c>
      <c r="AB35" s="48">
        <v>30584.9</v>
      </c>
      <c r="AD35" s="48">
        <v>121556.5</v>
      </c>
      <c r="AE35" s="48">
        <v>67648.7</v>
      </c>
      <c r="AF35" s="48">
        <v>13983</v>
      </c>
      <c r="AG35" s="48">
        <v>14760</v>
      </c>
    </row>
    <row r="36" spans="1:33">
      <c r="A36" s="1" t="s">
        <v>48</v>
      </c>
      <c r="B36" s="48">
        <v>119004.8</v>
      </c>
      <c r="C36" s="48">
        <v>68744</v>
      </c>
      <c r="D36" s="48">
        <v>67858.600000000006</v>
      </c>
      <c r="E36" s="48">
        <v>57430.7</v>
      </c>
      <c r="F36" s="48">
        <v>4803.8</v>
      </c>
      <c r="G36" s="48">
        <v>18481.5</v>
      </c>
      <c r="H36" s="48">
        <v>-3297.8</v>
      </c>
      <c r="I36" s="48">
        <v>21724.9</v>
      </c>
      <c r="J36" s="48">
        <v>9919.1</v>
      </c>
      <c r="K36" s="1">
        <v>67.2</v>
      </c>
      <c r="L36" s="48">
        <v>-1307.2</v>
      </c>
      <c r="M36" s="48">
        <v>12970.6</v>
      </c>
      <c r="N36" s="48">
        <v>14277.7</v>
      </c>
      <c r="O36" s="1">
        <v>-130.69999999999999</v>
      </c>
      <c r="Q36" s="48">
        <v>2216.1</v>
      </c>
      <c r="R36" s="48">
        <v>121220.9</v>
      </c>
      <c r="S36" s="48">
        <v>2269.9</v>
      </c>
      <c r="T36" s="48">
        <v>3610.9</v>
      </c>
      <c r="U36" s="48">
        <v>1341</v>
      </c>
      <c r="V36" s="48">
        <v>123490.8</v>
      </c>
      <c r="X36" s="48">
        <v>120393.8</v>
      </c>
      <c r="Y36" s="48">
        <v>88813.7</v>
      </c>
      <c r="Z36" s="48">
        <v>31625.599999999999</v>
      </c>
      <c r="AB36" s="48">
        <v>33133.4</v>
      </c>
      <c r="AD36" s="48">
        <v>116671.3</v>
      </c>
      <c r="AE36" s="48">
        <v>66201</v>
      </c>
      <c r="AF36" s="48">
        <v>12892.7</v>
      </c>
      <c r="AG36" s="48">
        <v>14269</v>
      </c>
    </row>
    <row r="37" spans="1:33">
      <c r="A37" s="1" t="s">
        <v>39</v>
      </c>
      <c r="B37" s="48">
        <v>116743.5</v>
      </c>
      <c r="C37" s="48">
        <v>68046.3</v>
      </c>
      <c r="D37" s="48">
        <v>66680.100000000006</v>
      </c>
      <c r="E37" s="48">
        <v>56194.6</v>
      </c>
      <c r="F37" s="48">
        <v>4572.3999999999996</v>
      </c>
      <c r="G37" s="48">
        <v>14900</v>
      </c>
      <c r="H37" s="48">
        <v>2526.3000000000002</v>
      </c>
      <c r="I37" s="48">
        <v>21695.1</v>
      </c>
      <c r="J37" s="48">
        <v>6576.3</v>
      </c>
      <c r="K37" s="1">
        <v>-94.3</v>
      </c>
      <c r="L37" s="48">
        <v>-1392.8</v>
      </c>
      <c r="M37" s="48">
        <v>12502.4</v>
      </c>
      <c r="N37" s="48">
        <v>13895.1</v>
      </c>
      <c r="O37" s="1">
        <v>-85.8</v>
      </c>
      <c r="Q37" s="48">
        <v>2000.9</v>
      </c>
      <c r="R37" s="48">
        <v>118744.4</v>
      </c>
      <c r="S37" s="48">
        <v>1752.4</v>
      </c>
      <c r="T37" s="48">
        <v>3217.3</v>
      </c>
      <c r="U37" s="48">
        <v>1464.9</v>
      </c>
      <c r="V37" s="48">
        <v>120496.8</v>
      </c>
      <c r="X37" s="48">
        <v>118228.6</v>
      </c>
      <c r="Y37" s="48">
        <v>90053.6</v>
      </c>
      <c r="Z37" s="48">
        <v>28162.6</v>
      </c>
      <c r="AB37" s="48">
        <v>26015.1</v>
      </c>
      <c r="AD37" s="48">
        <v>114376.9</v>
      </c>
      <c r="AE37" s="48">
        <v>65072</v>
      </c>
      <c r="AF37" s="48">
        <v>12422.8</v>
      </c>
      <c r="AG37" s="48">
        <v>13878.2</v>
      </c>
    </row>
    <row r="38" spans="1:33">
      <c r="A38" s="1" t="s">
        <v>40</v>
      </c>
      <c r="B38" s="48">
        <v>118152.2</v>
      </c>
      <c r="C38" s="48">
        <v>70109</v>
      </c>
      <c r="D38" s="48">
        <v>68680.399999999994</v>
      </c>
      <c r="E38" s="48">
        <v>58129.7</v>
      </c>
      <c r="F38" s="48">
        <v>4894.5</v>
      </c>
      <c r="G38" s="48">
        <v>16652.599999999999</v>
      </c>
      <c r="H38" s="1">
        <v>-986.2</v>
      </c>
      <c r="I38" s="48">
        <v>21262.9</v>
      </c>
      <c r="J38" s="48">
        <v>7650.2</v>
      </c>
      <c r="K38" s="1">
        <v>-101.6</v>
      </c>
      <c r="L38" s="48">
        <v>-1145.2</v>
      </c>
      <c r="M38" s="48">
        <v>12480.3</v>
      </c>
      <c r="N38" s="48">
        <v>13625.5</v>
      </c>
      <c r="O38" s="1">
        <v>-184.1</v>
      </c>
      <c r="Q38" s="48">
        <v>1960.8</v>
      </c>
      <c r="R38" s="48">
        <v>120113.1</v>
      </c>
      <c r="S38" s="48">
        <v>2107.5</v>
      </c>
      <c r="T38" s="48">
        <v>3370.3</v>
      </c>
      <c r="U38" s="48">
        <v>1262.8</v>
      </c>
      <c r="V38" s="48">
        <v>122220.6</v>
      </c>
      <c r="X38" s="48">
        <v>119460</v>
      </c>
      <c r="Y38" s="48">
        <v>90665.3</v>
      </c>
      <c r="Z38" s="48">
        <v>28788.1</v>
      </c>
      <c r="AB38" s="48">
        <v>29162.2</v>
      </c>
      <c r="AD38" s="48">
        <v>115740.5</v>
      </c>
      <c r="AE38" s="48">
        <v>67088.100000000006</v>
      </c>
      <c r="AF38" s="48">
        <v>12400.5</v>
      </c>
      <c r="AG38" s="48">
        <v>13608.2</v>
      </c>
    </row>
    <row r="39" spans="1:33">
      <c r="A39" s="1" t="s">
        <v>41</v>
      </c>
      <c r="B39" s="48">
        <v>122634.6</v>
      </c>
      <c r="C39" s="48">
        <v>71846</v>
      </c>
      <c r="D39" s="48">
        <v>70295</v>
      </c>
      <c r="E39" s="48">
        <v>59682.5</v>
      </c>
      <c r="F39" s="48">
        <v>4752.3</v>
      </c>
      <c r="G39" s="48">
        <v>14370.1</v>
      </c>
      <c r="H39" s="48">
        <v>1996.7</v>
      </c>
      <c r="I39" s="48">
        <v>21774.2</v>
      </c>
      <c r="J39" s="48">
        <v>9467.4</v>
      </c>
      <c r="K39" s="1">
        <v>-23.3</v>
      </c>
      <c r="L39" s="48">
        <v>-1143.8</v>
      </c>
      <c r="M39" s="48">
        <v>12474.7</v>
      </c>
      <c r="N39" s="48">
        <v>13618.5</v>
      </c>
      <c r="O39" s="1">
        <v>-405.1</v>
      </c>
      <c r="Q39" s="48">
        <v>2160</v>
      </c>
      <c r="R39" s="48">
        <v>124794.6</v>
      </c>
      <c r="S39" s="48">
        <v>1930.4</v>
      </c>
      <c r="T39" s="48">
        <v>3079</v>
      </c>
      <c r="U39" s="48">
        <v>1148.5</v>
      </c>
      <c r="V39" s="48">
        <v>126725</v>
      </c>
      <c r="X39" s="48">
        <v>124021.8</v>
      </c>
      <c r="Y39" s="48">
        <v>92883.199999999997</v>
      </c>
      <c r="Z39" s="48">
        <v>31156.2</v>
      </c>
      <c r="AB39" s="48">
        <v>28405.1</v>
      </c>
      <c r="AD39" s="48">
        <v>120163.6</v>
      </c>
      <c r="AE39" s="48">
        <v>68697.8</v>
      </c>
      <c r="AF39" s="48">
        <v>12394.7</v>
      </c>
      <c r="AG39" s="48">
        <v>13600.9</v>
      </c>
    </row>
    <row r="40" spans="1:33">
      <c r="A40" s="1" t="s">
        <v>49</v>
      </c>
      <c r="B40" s="48">
        <v>117155.1</v>
      </c>
      <c r="C40" s="48">
        <v>69343.7</v>
      </c>
      <c r="D40" s="48">
        <v>68317.399999999994</v>
      </c>
      <c r="E40" s="48">
        <v>57652.800000000003</v>
      </c>
      <c r="F40" s="48">
        <v>4414</v>
      </c>
      <c r="G40" s="48">
        <v>16982.900000000001</v>
      </c>
      <c r="H40" s="48">
        <v>-4497.3</v>
      </c>
      <c r="I40" s="48">
        <v>22507</v>
      </c>
      <c r="J40" s="48">
        <v>9278</v>
      </c>
      <c r="K40" s="1">
        <v>25.5</v>
      </c>
      <c r="L40" s="1">
        <v>-646.5</v>
      </c>
      <c r="M40" s="48">
        <v>12575.2</v>
      </c>
      <c r="N40" s="48">
        <v>13221.7</v>
      </c>
      <c r="O40" s="1">
        <v>-252.2</v>
      </c>
      <c r="Q40" s="48">
        <v>2259.9</v>
      </c>
      <c r="R40" s="48">
        <v>119415.1</v>
      </c>
      <c r="S40" s="48">
        <v>2523.8000000000002</v>
      </c>
      <c r="T40" s="48">
        <v>3599.7</v>
      </c>
      <c r="U40" s="48">
        <v>1075.9000000000001</v>
      </c>
      <c r="V40" s="48">
        <v>121938.9</v>
      </c>
      <c r="X40" s="48">
        <v>118000.6</v>
      </c>
      <c r="Y40" s="48">
        <v>86306.7</v>
      </c>
      <c r="Z40" s="48">
        <v>31738.9</v>
      </c>
      <c r="AB40" s="48">
        <v>30597.599999999999</v>
      </c>
      <c r="AD40" s="48">
        <v>114662.39999999999</v>
      </c>
      <c r="AE40" s="48">
        <v>66722.3</v>
      </c>
      <c r="AF40" s="48">
        <v>12494.4</v>
      </c>
      <c r="AG40" s="48">
        <v>13202.2</v>
      </c>
    </row>
    <row r="41" spans="1:33">
      <c r="A41" s="1" t="s">
        <v>39</v>
      </c>
      <c r="B41" s="48">
        <v>116456.3</v>
      </c>
      <c r="C41" s="48">
        <v>68723.199999999997</v>
      </c>
      <c r="D41" s="48">
        <v>67416.100000000006</v>
      </c>
      <c r="E41" s="48">
        <v>56694.3</v>
      </c>
      <c r="F41" s="48">
        <v>4509.7</v>
      </c>
      <c r="G41" s="48">
        <v>13663.2</v>
      </c>
      <c r="H41" s="48">
        <v>1413.9</v>
      </c>
      <c r="I41" s="48">
        <v>22227.3</v>
      </c>
      <c r="J41" s="48">
        <v>6276.8</v>
      </c>
      <c r="K41" s="1">
        <v>-25.8</v>
      </c>
      <c r="L41" s="1">
        <v>-119.5</v>
      </c>
      <c r="M41" s="48">
        <v>13446.5</v>
      </c>
      <c r="N41" s="48">
        <v>13566</v>
      </c>
      <c r="O41" s="1">
        <v>-212.4</v>
      </c>
      <c r="Q41" s="48">
        <v>2044.2</v>
      </c>
      <c r="R41" s="48">
        <v>118500.6</v>
      </c>
      <c r="S41" s="48">
        <v>1860.8</v>
      </c>
      <c r="T41" s="48">
        <v>3077.6</v>
      </c>
      <c r="U41" s="48">
        <v>1216.9000000000001</v>
      </c>
      <c r="V41" s="48">
        <v>120361.3</v>
      </c>
      <c r="X41" s="48">
        <v>116708.6</v>
      </c>
      <c r="Y41" s="48">
        <v>88233.1</v>
      </c>
      <c r="Z41" s="48">
        <v>28478.799999999999</v>
      </c>
      <c r="AB41" s="48">
        <v>24392.400000000001</v>
      </c>
      <c r="AD41" s="48">
        <v>113923.8</v>
      </c>
      <c r="AE41" s="48">
        <v>65834.100000000006</v>
      </c>
      <c r="AF41" s="48">
        <v>13359.5</v>
      </c>
      <c r="AG41" s="48">
        <v>13605.4</v>
      </c>
    </row>
    <row r="42" spans="1:33">
      <c r="A42" s="1" t="s">
        <v>40</v>
      </c>
      <c r="B42" s="48">
        <v>119759.8</v>
      </c>
      <c r="C42" s="48">
        <v>71430.600000000006</v>
      </c>
      <c r="D42" s="48">
        <v>70045</v>
      </c>
      <c r="E42" s="48">
        <v>59265.3</v>
      </c>
      <c r="F42" s="48">
        <v>4838.3</v>
      </c>
      <c r="G42" s="48">
        <v>15799.8</v>
      </c>
      <c r="H42" s="1">
        <v>-966.1</v>
      </c>
      <c r="I42" s="48">
        <v>21877.9</v>
      </c>
      <c r="J42" s="48">
        <v>7258.3</v>
      </c>
      <c r="K42" s="1">
        <v>-28</v>
      </c>
      <c r="L42" s="1">
        <v>-286.7</v>
      </c>
      <c r="M42" s="48">
        <v>13793.4</v>
      </c>
      <c r="N42" s="48">
        <v>14080.1</v>
      </c>
      <c r="O42" s="1">
        <v>-164.3</v>
      </c>
      <c r="Q42" s="48">
        <v>1970</v>
      </c>
      <c r="R42" s="48">
        <v>121729.8</v>
      </c>
      <c r="S42" s="48">
        <v>2034.9</v>
      </c>
      <c r="T42" s="48">
        <v>3189.4</v>
      </c>
      <c r="U42" s="48">
        <v>1154.5</v>
      </c>
      <c r="V42" s="48">
        <v>123764.7</v>
      </c>
      <c r="X42" s="48">
        <v>120164.8</v>
      </c>
      <c r="Y42" s="48">
        <v>91081.9</v>
      </c>
      <c r="Z42" s="48">
        <v>29083</v>
      </c>
      <c r="AB42" s="48">
        <v>27850.6</v>
      </c>
      <c r="AD42" s="48">
        <v>117222.1</v>
      </c>
      <c r="AE42" s="48">
        <v>68457.8</v>
      </c>
      <c r="AF42" s="48">
        <v>13705.8</v>
      </c>
      <c r="AG42" s="48">
        <v>14120.4</v>
      </c>
    </row>
    <row r="43" spans="1:33">
      <c r="A43" s="1" t="s">
        <v>41</v>
      </c>
      <c r="B43" s="48">
        <v>124543.6</v>
      </c>
      <c r="C43" s="48">
        <v>72576.800000000003</v>
      </c>
      <c r="D43" s="48">
        <v>71059.8</v>
      </c>
      <c r="E43" s="48">
        <v>60223</v>
      </c>
      <c r="F43" s="48">
        <v>4608.6000000000004</v>
      </c>
      <c r="G43" s="48">
        <v>14612.7</v>
      </c>
      <c r="H43" s="48">
        <v>2051.3000000000002</v>
      </c>
      <c r="I43" s="48">
        <v>22092.1</v>
      </c>
      <c r="J43" s="48">
        <v>9076.4</v>
      </c>
      <c r="K43" s="1">
        <v>-85.3</v>
      </c>
      <c r="L43" s="1">
        <v>-146.69999999999999</v>
      </c>
      <c r="M43" s="48">
        <v>14594</v>
      </c>
      <c r="N43" s="48">
        <v>14740.7</v>
      </c>
      <c r="O43" s="1">
        <v>-242.5</v>
      </c>
      <c r="Q43" s="48">
        <v>1895.9</v>
      </c>
      <c r="R43" s="48">
        <v>126439.5</v>
      </c>
      <c r="S43" s="48">
        <v>1427</v>
      </c>
      <c r="T43" s="48">
        <v>2582.3000000000002</v>
      </c>
      <c r="U43" s="48">
        <v>1155.2</v>
      </c>
      <c r="V43" s="48">
        <v>127866.5</v>
      </c>
      <c r="X43" s="48">
        <v>124797.9</v>
      </c>
      <c r="Y43" s="48">
        <v>93777.1</v>
      </c>
      <c r="Z43" s="48">
        <v>31032.9</v>
      </c>
      <c r="AB43" s="48">
        <v>28153.4</v>
      </c>
      <c r="AD43" s="48">
        <v>121979.1</v>
      </c>
      <c r="AE43" s="48">
        <v>69455.5</v>
      </c>
      <c r="AF43" s="48">
        <v>14505.3</v>
      </c>
      <c r="AG43" s="48">
        <v>14782.2</v>
      </c>
    </row>
    <row r="44" spans="1:33">
      <c r="A44" s="1" t="s">
        <v>50</v>
      </c>
      <c r="B44" s="48">
        <v>119111</v>
      </c>
      <c r="C44" s="48">
        <v>69848.100000000006</v>
      </c>
      <c r="D44" s="48">
        <v>68863.100000000006</v>
      </c>
      <c r="E44" s="48">
        <v>57975.1</v>
      </c>
      <c r="F44" s="48">
        <v>4284.7</v>
      </c>
      <c r="G44" s="48">
        <v>17474.900000000001</v>
      </c>
      <c r="H44" s="48">
        <v>-3840.9</v>
      </c>
      <c r="I44" s="48">
        <v>22871.9</v>
      </c>
      <c r="J44" s="48">
        <v>8679.6</v>
      </c>
      <c r="K44" s="1">
        <v>24.8</v>
      </c>
      <c r="L44" s="1">
        <v>-131.5</v>
      </c>
      <c r="M44" s="48">
        <v>14174</v>
      </c>
      <c r="N44" s="48">
        <v>14305.5</v>
      </c>
      <c r="O44" s="1">
        <v>-100.7</v>
      </c>
      <c r="Q44" s="48">
        <v>1642.3</v>
      </c>
      <c r="R44" s="48">
        <v>120753.3</v>
      </c>
      <c r="S44" s="48">
        <v>2339.1999999999998</v>
      </c>
      <c r="T44" s="48">
        <v>3367.3</v>
      </c>
      <c r="U44" s="48">
        <v>1028.2</v>
      </c>
      <c r="V44" s="48">
        <v>123092.5</v>
      </c>
      <c r="X44" s="48">
        <v>119316.3</v>
      </c>
      <c r="Y44" s="48">
        <v>87830.6</v>
      </c>
      <c r="Z44" s="48">
        <v>31512.3</v>
      </c>
      <c r="AB44" s="48">
        <v>30397.5</v>
      </c>
      <c r="AD44" s="48">
        <v>116529.60000000001</v>
      </c>
      <c r="AE44" s="48">
        <v>67250.5</v>
      </c>
      <c r="AF44" s="48">
        <v>14085.5</v>
      </c>
      <c r="AG44" s="48">
        <v>14345.1</v>
      </c>
    </row>
    <row r="45" spans="1:33">
      <c r="A45" s="1" t="s">
        <v>39</v>
      </c>
      <c r="B45" s="48">
        <v>118592.1</v>
      </c>
      <c r="C45" s="48">
        <v>69219.600000000006</v>
      </c>
      <c r="D45" s="48">
        <v>67815.600000000006</v>
      </c>
      <c r="E45" s="48">
        <v>56869.4</v>
      </c>
      <c r="F45" s="48">
        <v>4364</v>
      </c>
      <c r="G45" s="48">
        <v>14645.1</v>
      </c>
      <c r="H45" s="48">
        <v>1759</v>
      </c>
      <c r="I45" s="48">
        <v>22664.6</v>
      </c>
      <c r="J45" s="48">
        <v>5790.2</v>
      </c>
      <c r="K45" s="1">
        <v>6</v>
      </c>
      <c r="L45" s="1">
        <v>288.10000000000002</v>
      </c>
      <c r="M45" s="48">
        <v>14254.2</v>
      </c>
      <c r="N45" s="48">
        <v>13966.1</v>
      </c>
      <c r="O45" s="1">
        <v>-144.4</v>
      </c>
      <c r="Q45" s="48">
        <v>1882.6</v>
      </c>
      <c r="R45" s="48">
        <v>120474.7</v>
      </c>
      <c r="S45" s="48">
        <v>1803.8</v>
      </c>
      <c r="T45" s="48">
        <v>2917.5</v>
      </c>
      <c r="U45" s="48">
        <v>1113.8</v>
      </c>
      <c r="V45" s="48">
        <v>122278.5</v>
      </c>
      <c r="X45" s="48">
        <v>118414.5</v>
      </c>
      <c r="Y45" s="48">
        <v>89938</v>
      </c>
      <c r="Z45" s="48">
        <v>28482.3</v>
      </c>
      <c r="AB45" s="48">
        <v>24790.2</v>
      </c>
      <c r="AD45" s="48">
        <v>116071.5</v>
      </c>
      <c r="AE45" s="48">
        <v>66200.899999999994</v>
      </c>
      <c r="AF45" s="48">
        <v>14171.3</v>
      </c>
      <c r="AG45" s="48">
        <v>13930.7</v>
      </c>
    </row>
    <row r="46" spans="1:33">
      <c r="A46" s="1" t="s">
        <v>40</v>
      </c>
      <c r="B46" s="48">
        <v>121521.4</v>
      </c>
      <c r="C46" s="48">
        <v>71182</v>
      </c>
      <c r="D46" s="48">
        <v>69672.5</v>
      </c>
      <c r="E46" s="48">
        <v>58656.9</v>
      </c>
      <c r="F46" s="48">
        <v>4860.3999999999996</v>
      </c>
      <c r="G46" s="48">
        <v>16258.8</v>
      </c>
      <c r="H46" s="1">
        <v>-9.6</v>
      </c>
      <c r="I46" s="48">
        <v>22249.1</v>
      </c>
      <c r="J46" s="48">
        <v>6537.6</v>
      </c>
      <c r="K46" s="1">
        <v>-41.2</v>
      </c>
      <c r="L46" s="1">
        <v>598</v>
      </c>
      <c r="M46" s="48">
        <v>14987.9</v>
      </c>
      <c r="N46" s="48">
        <v>14389.9</v>
      </c>
      <c r="O46" s="1">
        <v>-113.8</v>
      </c>
      <c r="Q46" s="48">
        <v>1802.6</v>
      </c>
      <c r="R46" s="48">
        <v>123324</v>
      </c>
      <c r="S46" s="48">
        <v>2432.3000000000002</v>
      </c>
      <c r="T46" s="48">
        <v>3397.7</v>
      </c>
      <c r="U46" s="1">
        <v>965.4</v>
      </c>
      <c r="V46" s="48">
        <v>125756.3</v>
      </c>
      <c r="X46" s="48">
        <v>121025.7</v>
      </c>
      <c r="Y46" s="48">
        <v>92275.5</v>
      </c>
      <c r="Z46" s="48">
        <v>28753.7</v>
      </c>
      <c r="AB46" s="48">
        <v>27644.7</v>
      </c>
      <c r="AD46" s="48">
        <v>119021</v>
      </c>
      <c r="AE46" s="48">
        <v>68071.600000000006</v>
      </c>
      <c r="AF46" s="48">
        <v>14904.9</v>
      </c>
      <c r="AG46" s="48">
        <v>14357.1</v>
      </c>
    </row>
    <row r="47" spans="1:33">
      <c r="A47" s="1" t="s">
        <v>41</v>
      </c>
      <c r="B47" s="48">
        <v>126743.8</v>
      </c>
      <c r="C47" s="48">
        <v>73223.899999999994</v>
      </c>
      <c r="D47" s="48">
        <v>71589.8</v>
      </c>
      <c r="E47" s="48">
        <v>60529.1</v>
      </c>
      <c r="F47" s="48">
        <v>4619.5</v>
      </c>
      <c r="G47" s="48">
        <v>15686.9</v>
      </c>
      <c r="H47" s="48">
        <v>1794</v>
      </c>
      <c r="I47" s="48">
        <v>22583</v>
      </c>
      <c r="J47" s="48">
        <v>8124</v>
      </c>
      <c r="K47" s="1">
        <v>-165.2</v>
      </c>
      <c r="L47" s="48">
        <v>1007.8</v>
      </c>
      <c r="M47" s="48">
        <v>16151.2</v>
      </c>
      <c r="N47" s="48">
        <v>15143.4</v>
      </c>
      <c r="O47" s="1">
        <v>-130.30000000000001</v>
      </c>
      <c r="Q47" s="48">
        <v>1724.4</v>
      </c>
      <c r="R47" s="48">
        <v>128468.2</v>
      </c>
      <c r="S47" s="48">
        <v>1606.9</v>
      </c>
      <c r="T47" s="48">
        <v>2604.4</v>
      </c>
      <c r="U47" s="1">
        <v>997.5</v>
      </c>
      <c r="V47" s="48">
        <v>130075.1</v>
      </c>
      <c r="X47" s="48">
        <v>125824.6</v>
      </c>
      <c r="Y47" s="48">
        <v>95293</v>
      </c>
      <c r="Z47" s="48">
        <v>30539.7</v>
      </c>
      <c r="AB47" s="48">
        <v>28358.400000000001</v>
      </c>
      <c r="AD47" s="48">
        <v>124248.9</v>
      </c>
      <c r="AE47" s="48">
        <v>69995.600000000006</v>
      </c>
      <c r="AF47" s="48">
        <v>16068</v>
      </c>
      <c r="AG47" s="48">
        <v>15115.8</v>
      </c>
    </row>
    <row r="48" spans="1:33">
      <c r="A48" s="1" t="s">
        <v>54</v>
      </c>
      <c r="B48" s="48">
        <v>123898.7</v>
      </c>
      <c r="C48" s="48">
        <v>71276.399999999994</v>
      </c>
      <c r="D48" s="48">
        <v>70181.399999999994</v>
      </c>
      <c r="E48" s="48">
        <v>59069.599999999999</v>
      </c>
      <c r="F48" s="48">
        <v>4350.1000000000004</v>
      </c>
      <c r="G48" s="48">
        <v>18087.2</v>
      </c>
      <c r="H48" s="48">
        <v>-2919.1</v>
      </c>
      <c r="I48" s="48">
        <v>23482</v>
      </c>
      <c r="J48" s="48">
        <v>8568.1</v>
      </c>
      <c r="K48" s="1">
        <v>-59.5</v>
      </c>
      <c r="L48" s="48">
        <v>1252.3</v>
      </c>
      <c r="M48" s="48">
        <v>16249.2</v>
      </c>
      <c r="N48" s="48">
        <v>14997</v>
      </c>
      <c r="O48" s="1">
        <v>-138.80000000000001</v>
      </c>
      <c r="Q48" s="48">
        <v>1591.3</v>
      </c>
      <c r="R48" s="48">
        <v>125490</v>
      </c>
      <c r="S48" s="48">
        <v>2641.2</v>
      </c>
      <c r="T48" s="48">
        <v>3607.6</v>
      </c>
      <c r="U48" s="1">
        <v>966.4</v>
      </c>
      <c r="V48" s="48">
        <v>128131.2</v>
      </c>
      <c r="X48" s="48">
        <v>122720.2</v>
      </c>
      <c r="Y48" s="48">
        <v>90787.5</v>
      </c>
      <c r="Z48" s="48">
        <v>31960.7</v>
      </c>
      <c r="AB48" s="48">
        <v>30968.400000000001</v>
      </c>
      <c r="AD48" s="48">
        <v>121397.4</v>
      </c>
      <c r="AE48" s="48">
        <v>68599.7</v>
      </c>
      <c r="AF48" s="48">
        <v>16166</v>
      </c>
      <c r="AG48" s="48">
        <v>14974</v>
      </c>
    </row>
    <row r="49" spans="1:33">
      <c r="A49" s="1" t="s">
        <v>39</v>
      </c>
      <c r="B49" s="48">
        <v>121711.5</v>
      </c>
      <c r="C49" s="48">
        <v>70200.899999999994</v>
      </c>
      <c r="D49" s="48">
        <v>68803.100000000006</v>
      </c>
      <c r="E49" s="48">
        <v>57634.7</v>
      </c>
      <c r="F49" s="48">
        <v>4468.3</v>
      </c>
      <c r="G49" s="48">
        <v>15150.8</v>
      </c>
      <c r="H49" s="48">
        <v>2267.1</v>
      </c>
      <c r="I49" s="48">
        <v>22926.5</v>
      </c>
      <c r="J49" s="48">
        <v>5145.8</v>
      </c>
      <c r="K49" s="1">
        <v>-23.2</v>
      </c>
      <c r="L49" s="48">
        <v>1577.2</v>
      </c>
      <c r="M49" s="48">
        <v>16771.3</v>
      </c>
      <c r="N49" s="48">
        <v>15194</v>
      </c>
      <c r="O49" s="1">
        <v>-1.8</v>
      </c>
      <c r="Q49" s="48">
        <v>1157.3</v>
      </c>
      <c r="R49" s="48">
        <v>122868.7</v>
      </c>
      <c r="S49" s="48">
        <v>2065</v>
      </c>
      <c r="T49" s="48">
        <v>3295.8</v>
      </c>
      <c r="U49" s="48">
        <v>1230.8</v>
      </c>
      <c r="V49" s="48">
        <v>124933.7</v>
      </c>
      <c r="X49" s="48">
        <v>120166</v>
      </c>
      <c r="Y49" s="48">
        <v>92083.3</v>
      </c>
      <c r="Z49" s="48">
        <v>28079.1</v>
      </c>
      <c r="AB49" s="48">
        <v>24770</v>
      </c>
      <c r="AD49" s="48">
        <v>119238.1</v>
      </c>
      <c r="AE49" s="48">
        <v>67232.7</v>
      </c>
      <c r="AF49" s="48">
        <v>16714.400000000001</v>
      </c>
      <c r="AG49" s="48">
        <v>15175.9</v>
      </c>
    </row>
    <row r="50" spans="1:33">
      <c r="A50" s="1" t="s">
        <v>40</v>
      </c>
      <c r="B50" s="48">
        <v>124184.5</v>
      </c>
      <c r="C50" s="48">
        <v>72240.100000000006</v>
      </c>
      <c r="D50" s="48">
        <v>70727.7</v>
      </c>
      <c r="E50" s="48">
        <v>59500.4</v>
      </c>
      <c r="F50" s="48">
        <v>4885.3999999999996</v>
      </c>
      <c r="G50" s="48">
        <v>17047.2</v>
      </c>
      <c r="H50" s="1">
        <v>242.5</v>
      </c>
      <c r="I50" s="48">
        <v>22561.7</v>
      </c>
      <c r="J50" s="48">
        <v>5831.1</v>
      </c>
      <c r="K50" s="1">
        <v>-15.7</v>
      </c>
      <c r="L50" s="48">
        <v>1385.7</v>
      </c>
      <c r="M50" s="48">
        <v>17082.599999999999</v>
      </c>
      <c r="N50" s="48">
        <v>15697</v>
      </c>
      <c r="O50" s="1">
        <v>6.5</v>
      </c>
      <c r="Q50" s="48">
        <v>1082.0999999999999</v>
      </c>
      <c r="R50" s="48">
        <v>125266.5</v>
      </c>
      <c r="S50" s="48">
        <v>2630.1</v>
      </c>
      <c r="T50" s="48">
        <v>3679.9</v>
      </c>
      <c r="U50" s="48">
        <v>1049.7</v>
      </c>
      <c r="V50" s="48">
        <v>127896.7</v>
      </c>
      <c r="X50" s="48">
        <v>122810.8</v>
      </c>
      <c r="Y50" s="48">
        <v>94412.7</v>
      </c>
      <c r="Z50" s="48">
        <v>28391.599999999999</v>
      </c>
      <c r="AB50" s="48">
        <v>27775.599999999999</v>
      </c>
      <c r="AD50" s="48">
        <v>121726.5</v>
      </c>
      <c r="AE50" s="48">
        <v>69165.600000000006</v>
      </c>
      <c r="AF50" s="48">
        <v>17025.900000000001</v>
      </c>
      <c r="AG50" s="48">
        <v>15680.6</v>
      </c>
    </row>
    <row r="51" spans="1:33">
      <c r="A51" s="1" t="s">
        <v>41</v>
      </c>
      <c r="B51" s="48">
        <v>127646.1</v>
      </c>
      <c r="C51" s="48">
        <v>73024.5</v>
      </c>
      <c r="D51" s="48">
        <v>71383</v>
      </c>
      <c r="E51" s="48">
        <v>60100.1</v>
      </c>
      <c r="F51" s="48">
        <v>4737.8999999999996</v>
      </c>
      <c r="G51" s="48">
        <v>16006.6</v>
      </c>
      <c r="H51" s="48">
        <v>2432.5</v>
      </c>
      <c r="I51" s="48">
        <v>22774.1</v>
      </c>
      <c r="J51" s="48">
        <v>7406.7</v>
      </c>
      <c r="K51" s="1">
        <v>-24.7</v>
      </c>
      <c r="L51" s="48">
        <v>1275.2</v>
      </c>
      <c r="M51" s="48">
        <v>17785.3</v>
      </c>
      <c r="N51" s="48">
        <v>16510.099999999999</v>
      </c>
      <c r="O51" s="1">
        <v>13.2</v>
      </c>
      <c r="Q51" s="48">
        <v>1114.0999999999999</v>
      </c>
      <c r="R51" s="48">
        <v>128760.2</v>
      </c>
      <c r="S51" s="48">
        <v>2036.8</v>
      </c>
      <c r="T51" s="48">
        <v>3301</v>
      </c>
      <c r="U51" s="48">
        <v>1264.2</v>
      </c>
      <c r="V51" s="48">
        <v>130797</v>
      </c>
      <c r="X51" s="48">
        <v>126345</v>
      </c>
      <c r="Y51" s="48">
        <v>96202.7</v>
      </c>
      <c r="Z51" s="48">
        <v>30144.6</v>
      </c>
      <c r="AB51" s="48">
        <v>28116</v>
      </c>
      <c r="AD51" s="48">
        <v>125183.1</v>
      </c>
      <c r="AE51" s="48">
        <v>69816.5</v>
      </c>
      <c r="AF51" s="48">
        <v>17728.900000000001</v>
      </c>
      <c r="AG51" s="48">
        <v>16493.900000000001</v>
      </c>
    </row>
    <row r="52" spans="1:33">
      <c r="A52" s="1" t="s">
        <v>55</v>
      </c>
      <c r="B52" s="48">
        <v>124370.6</v>
      </c>
      <c r="C52" s="48">
        <v>71634.8</v>
      </c>
      <c r="D52" s="48">
        <v>70549.8</v>
      </c>
      <c r="E52" s="48">
        <v>59223.8</v>
      </c>
      <c r="F52" s="48">
        <v>4378.8999999999996</v>
      </c>
      <c r="G52" s="48">
        <v>19404.099999999999</v>
      </c>
      <c r="H52" s="48">
        <v>-3446.6</v>
      </c>
      <c r="I52" s="48">
        <v>23767.5</v>
      </c>
      <c r="J52" s="48">
        <v>7473.1</v>
      </c>
      <c r="K52" s="1">
        <v>70.900000000000006</v>
      </c>
      <c r="L52" s="48">
        <v>1113.3</v>
      </c>
      <c r="M52" s="48">
        <v>16857.599999999999</v>
      </c>
      <c r="N52" s="48">
        <v>15744.3</v>
      </c>
      <c r="O52" s="1">
        <v>-25.5</v>
      </c>
      <c r="Q52" s="1">
        <v>910.4</v>
      </c>
      <c r="R52" s="48">
        <v>125281</v>
      </c>
      <c r="S52" s="48">
        <v>3111.2</v>
      </c>
      <c r="T52" s="48">
        <v>4343.3</v>
      </c>
      <c r="U52" s="48">
        <v>1232.0999999999999</v>
      </c>
      <c r="V52" s="48">
        <v>128392.2</v>
      </c>
      <c r="X52" s="48">
        <v>123260.2</v>
      </c>
      <c r="Y52" s="48">
        <v>91990.2</v>
      </c>
      <c r="Z52" s="48">
        <v>31285.200000000001</v>
      </c>
      <c r="AB52" s="48">
        <v>31244.9</v>
      </c>
      <c r="AD52" s="48">
        <v>121775.5</v>
      </c>
      <c r="AE52" s="48">
        <v>68861.899999999994</v>
      </c>
      <c r="AF52" s="48">
        <v>16800.599999999999</v>
      </c>
      <c r="AG52" s="48">
        <v>15726.8</v>
      </c>
    </row>
    <row r="53" spans="1:33">
      <c r="A53" s="1" t="s">
        <v>39</v>
      </c>
      <c r="B53" s="48">
        <v>123428.4</v>
      </c>
      <c r="C53" s="48">
        <v>71126.600000000006</v>
      </c>
      <c r="D53" s="48">
        <v>69668.100000000006</v>
      </c>
      <c r="E53" s="48">
        <v>58288.4</v>
      </c>
      <c r="F53" s="48">
        <v>4319.5</v>
      </c>
      <c r="G53" s="48">
        <v>16251.7</v>
      </c>
      <c r="H53" s="48">
        <v>2448.3000000000002</v>
      </c>
      <c r="I53" s="48">
        <v>23116.799999999999</v>
      </c>
      <c r="J53" s="48">
        <v>4544.7</v>
      </c>
      <c r="K53" s="1">
        <v>-13.1</v>
      </c>
      <c r="L53" s="48">
        <v>1615.9</v>
      </c>
      <c r="M53" s="48">
        <v>17475.3</v>
      </c>
      <c r="N53" s="48">
        <v>15859.5</v>
      </c>
      <c r="O53" s="1">
        <v>18.100000000000001</v>
      </c>
      <c r="Q53" s="1">
        <v>149.80000000000001</v>
      </c>
      <c r="R53" s="48">
        <v>123578.3</v>
      </c>
      <c r="S53" s="48">
        <v>2493.6999999999998</v>
      </c>
      <c r="T53" s="48">
        <v>4166.7</v>
      </c>
      <c r="U53" s="48">
        <v>1673</v>
      </c>
      <c r="V53" s="48">
        <v>126072</v>
      </c>
      <c r="X53" s="48">
        <v>121815.1</v>
      </c>
      <c r="Y53" s="48">
        <v>94141.3</v>
      </c>
      <c r="Z53" s="48">
        <v>27667.3</v>
      </c>
      <c r="AB53" s="48">
        <v>25126.1</v>
      </c>
      <c r="AD53" s="48">
        <v>120833.9</v>
      </c>
      <c r="AE53" s="48">
        <v>67974.3</v>
      </c>
      <c r="AF53" s="48">
        <v>17424.599999999999</v>
      </c>
      <c r="AG53" s="48">
        <v>15842.1</v>
      </c>
    </row>
    <row r="54" spans="1:33">
      <c r="A54" s="1" t="s">
        <v>40</v>
      </c>
      <c r="B54" s="48">
        <v>126001.7</v>
      </c>
      <c r="C54" s="48">
        <v>73402.899999999994</v>
      </c>
      <c r="D54" s="48">
        <v>71877.8</v>
      </c>
      <c r="E54" s="48">
        <v>60437.7</v>
      </c>
      <c r="F54" s="48">
        <v>4806.3999999999996</v>
      </c>
      <c r="G54" s="48">
        <v>18156</v>
      </c>
      <c r="H54" s="1">
        <v>-140</v>
      </c>
      <c r="I54" s="48">
        <v>22624.2</v>
      </c>
      <c r="J54" s="48">
        <v>5365.9</v>
      </c>
      <c r="K54" s="1">
        <v>3.3</v>
      </c>
      <c r="L54" s="48">
        <v>1751.7</v>
      </c>
      <c r="M54" s="48">
        <v>18301.900000000001</v>
      </c>
      <c r="N54" s="48">
        <v>16550.2</v>
      </c>
      <c r="O54" s="1">
        <v>31.2</v>
      </c>
      <c r="Q54" s="1">
        <v>-329.4</v>
      </c>
      <c r="R54" s="48">
        <v>125672.3</v>
      </c>
      <c r="S54" s="48">
        <v>3430.3</v>
      </c>
      <c r="T54" s="48">
        <v>4619.7</v>
      </c>
      <c r="U54" s="48">
        <v>1189.4000000000001</v>
      </c>
      <c r="V54" s="48">
        <v>129102.5</v>
      </c>
      <c r="X54" s="48">
        <v>124230.8</v>
      </c>
      <c r="Y54" s="48">
        <v>96222.399999999994</v>
      </c>
      <c r="Z54" s="48">
        <v>28000.5</v>
      </c>
      <c r="AB54" s="48">
        <v>28340.7</v>
      </c>
      <c r="AD54" s="48">
        <v>123408.1</v>
      </c>
      <c r="AE54" s="48">
        <v>70175.3</v>
      </c>
      <c r="AF54" s="48">
        <v>18251.099999999999</v>
      </c>
      <c r="AG54" s="48">
        <v>16531.8</v>
      </c>
    </row>
    <row r="55" spans="1:33">
      <c r="A55" s="1" t="s">
        <v>41</v>
      </c>
      <c r="B55" s="48">
        <v>130120.3</v>
      </c>
      <c r="C55" s="48">
        <v>74968.3</v>
      </c>
      <c r="D55" s="48">
        <v>73249.5</v>
      </c>
      <c r="E55" s="48">
        <v>61752</v>
      </c>
      <c r="F55" s="48">
        <v>4773.5</v>
      </c>
      <c r="G55" s="48">
        <v>16257.3</v>
      </c>
      <c r="H55" s="48">
        <v>1760.7</v>
      </c>
      <c r="I55" s="48">
        <v>22959.599999999999</v>
      </c>
      <c r="J55" s="48">
        <v>6842.7</v>
      </c>
      <c r="K55" s="1">
        <v>-30.7</v>
      </c>
      <c r="L55" s="48">
        <v>2612.8000000000002</v>
      </c>
      <c r="M55" s="48">
        <v>19487.099999999999</v>
      </c>
      <c r="N55" s="48">
        <v>16874.3</v>
      </c>
      <c r="O55" s="1">
        <v>-23.9</v>
      </c>
      <c r="Q55" s="1">
        <v>-711.6</v>
      </c>
      <c r="R55" s="48">
        <v>129408.7</v>
      </c>
      <c r="S55" s="48">
        <v>2739.8</v>
      </c>
      <c r="T55" s="48">
        <v>4409.8</v>
      </c>
      <c r="U55" s="48">
        <v>1670</v>
      </c>
      <c r="V55" s="48">
        <v>132148.5</v>
      </c>
      <c r="X55" s="48">
        <v>127521.3</v>
      </c>
      <c r="Y55" s="48">
        <v>97748.5</v>
      </c>
      <c r="Z55" s="48">
        <v>29772</v>
      </c>
      <c r="AB55" s="48">
        <v>27862.2</v>
      </c>
      <c r="AD55" s="48">
        <v>127485.2</v>
      </c>
      <c r="AE55" s="48">
        <v>71525.2</v>
      </c>
      <c r="AF55" s="48">
        <v>19436.400000000001</v>
      </c>
      <c r="AG55" s="48">
        <v>16856</v>
      </c>
    </row>
    <row r="56" spans="1:33">
      <c r="A56" s="1" t="s">
        <v>56</v>
      </c>
      <c r="B56" s="48">
        <v>127607.6</v>
      </c>
      <c r="C56" s="48">
        <v>73080.7</v>
      </c>
      <c r="D56" s="48">
        <v>71948.7</v>
      </c>
      <c r="E56" s="48">
        <v>60403.1</v>
      </c>
      <c r="F56" s="48">
        <v>4445.5</v>
      </c>
      <c r="G56" s="48">
        <v>19933.900000000001</v>
      </c>
      <c r="H56" s="48">
        <v>-3268.5</v>
      </c>
      <c r="I56" s="48">
        <v>23662.1</v>
      </c>
      <c r="J56" s="48">
        <v>7359.5</v>
      </c>
      <c r="K56" s="1">
        <v>47.3</v>
      </c>
      <c r="L56" s="48">
        <v>2368.3000000000002</v>
      </c>
      <c r="M56" s="48">
        <v>19058.400000000001</v>
      </c>
      <c r="N56" s="48">
        <v>16690.099999999999</v>
      </c>
      <c r="O56" s="1">
        <v>-21.3</v>
      </c>
      <c r="Q56" s="1">
        <v>-990.5</v>
      </c>
      <c r="R56" s="48">
        <v>126617</v>
      </c>
      <c r="S56" s="48">
        <v>4523.7</v>
      </c>
      <c r="T56" s="48">
        <v>5927.8</v>
      </c>
      <c r="U56" s="48">
        <v>1404.1</v>
      </c>
      <c r="V56" s="48">
        <v>131140.70000000001</v>
      </c>
      <c r="X56" s="48">
        <v>125248.5</v>
      </c>
      <c r="Y56" s="48">
        <v>94180.4</v>
      </c>
      <c r="Z56" s="48">
        <v>31067.9</v>
      </c>
      <c r="AB56" s="48">
        <v>31731.7</v>
      </c>
      <c r="AD56" s="48">
        <v>124942.5</v>
      </c>
      <c r="AE56" s="48">
        <v>70213.100000000006</v>
      </c>
      <c r="AF56" s="48">
        <v>19007.599999999999</v>
      </c>
      <c r="AG56" s="48">
        <v>16672.599999999999</v>
      </c>
    </row>
    <row r="57" spans="1:33">
      <c r="A57" s="1" t="s">
        <v>39</v>
      </c>
      <c r="B57" s="48">
        <v>125032.2</v>
      </c>
      <c r="C57" s="48">
        <v>72341.100000000006</v>
      </c>
      <c r="D57" s="48">
        <v>70813.100000000006</v>
      </c>
      <c r="E57" s="48">
        <v>59210.2</v>
      </c>
      <c r="F57" s="48">
        <v>4380</v>
      </c>
      <c r="G57" s="48">
        <v>16646.599999999999</v>
      </c>
      <c r="H57" s="48">
        <v>1631.9</v>
      </c>
      <c r="I57" s="48">
        <v>23185.9</v>
      </c>
      <c r="J57" s="48">
        <v>4412.3</v>
      </c>
      <c r="K57" s="1">
        <v>-10.7</v>
      </c>
      <c r="L57" s="48">
        <v>2457.1</v>
      </c>
      <c r="M57" s="48">
        <v>19284.400000000001</v>
      </c>
      <c r="N57" s="48">
        <v>16827.3</v>
      </c>
      <c r="O57" s="1">
        <v>-11.8</v>
      </c>
      <c r="Q57" s="48">
        <v>-1297.5999999999999</v>
      </c>
      <c r="R57" s="48">
        <v>123734.7</v>
      </c>
      <c r="S57" s="48">
        <v>2967.1</v>
      </c>
      <c r="T57" s="48">
        <v>5131.7</v>
      </c>
      <c r="U57" s="48">
        <v>2164.6</v>
      </c>
      <c r="V57" s="48">
        <v>126701.8</v>
      </c>
      <c r="X57" s="48">
        <v>122579</v>
      </c>
      <c r="Y57" s="48">
        <v>94992.4</v>
      </c>
      <c r="Z57" s="48">
        <v>27586.5</v>
      </c>
      <c r="AB57" s="48">
        <v>25437.200000000001</v>
      </c>
      <c r="AD57" s="48">
        <v>122395.1</v>
      </c>
      <c r="AE57" s="48">
        <v>69078.600000000006</v>
      </c>
      <c r="AF57" s="48">
        <v>19235.400000000001</v>
      </c>
      <c r="AG57" s="48">
        <v>16808.3</v>
      </c>
    </row>
    <row r="58" spans="1:33">
      <c r="A58" s="1" t="s">
        <v>40</v>
      </c>
      <c r="B58" s="48">
        <v>127110.39999999999</v>
      </c>
      <c r="C58" s="48">
        <v>73298.2</v>
      </c>
      <c r="D58" s="48">
        <v>71773.8</v>
      </c>
      <c r="E58" s="48">
        <v>60112.1</v>
      </c>
      <c r="F58" s="48">
        <v>4796.8</v>
      </c>
      <c r="G58" s="48">
        <v>18549.900000000001</v>
      </c>
      <c r="H58" s="1">
        <v>-118.1</v>
      </c>
      <c r="I58" s="48">
        <v>22700.5</v>
      </c>
      <c r="J58" s="48">
        <v>4790.2</v>
      </c>
      <c r="K58" s="1">
        <v>6.9</v>
      </c>
      <c r="L58" s="48">
        <v>3081.7</v>
      </c>
      <c r="M58" s="48">
        <v>20075</v>
      </c>
      <c r="N58" s="48">
        <v>16993.3</v>
      </c>
      <c r="O58" s="1">
        <v>4.3</v>
      </c>
      <c r="Q58" s="48">
        <v>-1657.5</v>
      </c>
      <c r="R58" s="48">
        <v>125452.8</v>
      </c>
      <c r="S58" s="48">
        <v>4017.7</v>
      </c>
      <c r="T58" s="48">
        <v>5558.2</v>
      </c>
      <c r="U58" s="48">
        <v>1540.5</v>
      </c>
      <c r="V58" s="48">
        <v>129470.5</v>
      </c>
      <c r="X58" s="48">
        <v>124026.2</v>
      </c>
      <c r="Y58" s="48">
        <v>96528.7</v>
      </c>
      <c r="Z58" s="48">
        <v>27497.599999999999</v>
      </c>
      <c r="AB58" s="48">
        <v>28139.3</v>
      </c>
      <c r="AD58" s="48">
        <v>124511.8</v>
      </c>
      <c r="AE58" s="48">
        <v>70050.399999999994</v>
      </c>
      <c r="AF58" s="48">
        <v>20026</v>
      </c>
      <c r="AG58" s="48">
        <v>16974.599999999999</v>
      </c>
    </row>
    <row r="59" spans="1:33">
      <c r="A59" s="1" t="s">
        <v>41</v>
      </c>
      <c r="B59" s="48">
        <v>132701.79999999999</v>
      </c>
      <c r="C59" s="48">
        <v>75624.100000000006</v>
      </c>
      <c r="D59" s="48">
        <v>73836.899999999994</v>
      </c>
      <c r="E59" s="48">
        <v>62115.199999999997</v>
      </c>
      <c r="F59" s="48">
        <v>4760</v>
      </c>
      <c r="G59" s="48">
        <v>17757.3</v>
      </c>
      <c r="H59" s="48">
        <v>1757.1</v>
      </c>
      <c r="I59" s="48">
        <v>22944.9</v>
      </c>
      <c r="J59" s="48">
        <v>6440.4</v>
      </c>
      <c r="K59" s="1">
        <v>-15.3</v>
      </c>
      <c r="L59" s="48">
        <v>3404.5</v>
      </c>
      <c r="M59" s="48">
        <v>20868.8</v>
      </c>
      <c r="N59" s="48">
        <v>17464.3</v>
      </c>
      <c r="O59" s="1">
        <v>28.9</v>
      </c>
      <c r="Q59" s="48">
        <v>-1421.4</v>
      </c>
      <c r="R59" s="48">
        <v>131280.4</v>
      </c>
      <c r="S59" s="48">
        <v>3025.3</v>
      </c>
      <c r="T59" s="48">
        <v>5188.6000000000004</v>
      </c>
      <c r="U59" s="48">
        <v>2163.3000000000002</v>
      </c>
      <c r="V59" s="48">
        <v>134305.70000000001</v>
      </c>
      <c r="X59" s="48">
        <v>129286.7</v>
      </c>
      <c r="Y59" s="48">
        <v>99914.9</v>
      </c>
      <c r="Z59" s="48">
        <v>29372</v>
      </c>
      <c r="AB59" s="48">
        <v>28964.2</v>
      </c>
      <c r="AD59" s="48">
        <v>130122.6</v>
      </c>
      <c r="AE59" s="48">
        <v>72117.3</v>
      </c>
      <c r="AF59" s="48">
        <v>20819.599999999999</v>
      </c>
      <c r="AG59" s="48">
        <v>17445.7</v>
      </c>
    </row>
    <row r="60" spans="1:33">
      <c r="A60" s="1" t="s">
        <v>122</v>
      </c>
      <c r="B60" s="48">
        <v>131193.79999999999</v>
      </c>
      <c r="C60" s="48">
        <v>73772.399999999994</v>
      </c>
      <c r="D60" s="48">
        <v>72661.600000000006</v>
      </c>
      <c r="E60" s="48">
        <v>60890.9</v>
      </c>
      <c r="F60" s="48">
        <v>4419.8</v>
      </c>
      <c r="G60" s="48">
        <v>21827.599999999999</v>
      </c>
      <c r="H60" s="48">
        <v>-2726.5</v>
      </c>
      <c r="I60" s="48">
        <v>23864.5</v>
      </c>
      <c r="J60" s="48">
        <v>6715.1</v>
      </c>
      <c r="K60" s="1">
        <v>5.7</v>
      </c>
      <c r="L60" s="48">
        <v>3385.3</v>
      </c>
      <c r="M60" s="48">
        <v>20560.7</v>
      </c>
      <c r="N60" s="48">
        <v>17175.400000000001</v>
      </c>
      <c r="O60" s="1">
        <v>-70.2</v>
      </c>
      <c r="Q60" s="48">
        <v>-1360.5</v>
      </c>
      <c r="R60" s="48">
        <v>129833.3</v>
      </c>
      <c r="S60" s="48">
        <v>5198.8999999999996</v>
      </c>
      <c r="T60" s="48">
        <v>6967.8</v>
      </c>
      <c r="U60" s="48">
        <v>1768.8</v>
      </c>
      <c r="V60" s="48">
        <v>135032.20000000001</v>
      </c>
      <c r="X60" s="48">
        <v>127781.3</v>
      </c>
      <c r="Y60" s="48">
        <v>97187</v>
      </c>
      <c r="Z60" s="48">
        <v>30594.5</v>
      </c>
      <c r="AB60" s="48">
        <v>32947.199999999997</v>
      </c>
      <c r="AD60" s="48">
        <v>128620.5</v>
      </c>
      <c r="AE60" s="48">
        <v>70945.8</v>
      </c>
      <c r="AF60" s="48">
        <v>20511.099999999999</v>
      </c>
      <c r="AG60" s="48">
        <v>17155.900000000001</v>
      </c>
    </row>
    <row r="61" spans="1:33">
      <c r="A61" s="1" t="s">
        <v>39</v>
      </c>
      <c r="B61" s="48">
        <v>127910.3</v>
      </c>
      <c r="C61" s="48">
        <v>72994.399999999994</v>
      </c>
      <c r="D61" s="48">
        <v>71524.100000000006</v>
      </c>
      <c r="E61" s="48">
        <v>59699.6</v>
      </c>
      <c r="F61" s="48">
        <v>4289.7</v>
      </c>
      <c r="G61" s="48">
        <v>17306.400000000001</v>
      </c>
      <c r="H61" s="48">
        <v>2175.6</v>
      </c>
      <c r="I61" s="48">
        <v>23411.3</v>
      </c>
      <c r="J61" s="48">
        <v>4046.7</v>
      </c>
      <c r="K61" s="1">
        <v>17.2</v>
      </c>
      <c r="L61" s="48">
        <v>3629.6</v>
      </c>
      <c r="M61" s="48">
        <v>20842.599999999999</v>
      </c>
      <c r="N61" s="48">
        <v>17213</v>
      </c>
      <c r="O61" s="1">
        <v>39.299999999999997</v>
      </c>
      <c r="Q61" s="48">
        <v>-1969.7</v>
      </c>
      <c r="R61" s="48">
        <v>125940.6</v>
      </c>
      <c r="S61" s="48">
        <v>3951.2</v>
      </c>
      <c r="T61" s="48">
        <v>6544.6</v>
      </c>
      <c r="U61" s="48">
        <v>2593.4</v>
      </c>
      <c r="V61" s="48">
        <v>129891.8</v>
      </c>
      <c r="X61" s="48">
        <v>124272.8</v>
      </c>
      <c r="Y61" s="48">
        <v>96826.2</v>
      </c>
      <c r="Z61" s="48">
        <v>27446.799999999999</v>
      </c>
      <c r="AB61" s="48">
        <v>25629.1</v>
      </c>
      <c r="AD61" s="48">
        <v>125392.3</v>
      </c>
      <c r="AE61" s="48">
        <v>69836.899999999994</v>
      </c>
      <c r="AF61" s="48">
        <v>20790.400000000001</v>
      </c>
      <c r="AG61" s="48">
        <v>17184.900000000001</v>
      </c>
    </row>
    <row r="62" spans="1:33">
      <c r="A62" s="1" t="s">
        <v>40</v>
      </c>
      <c r="B62" s="48">
        <v>129714.7</v>
      </c>
      <c r="C62" s="48">
        <v>74375</v>
      </c>
      <c r="D62" s="48">
        <v>72903.399999999994</v>
      </c>
      <c r="E62" s="48">
        <v>61035.7</v>
      </c>
      <c r="F62" s="48">
        <v>4244.1000000000004</v>
      </c>
      <c r="G62" s="48">
        <v>19103</v>
      </c>
      <c r="H62" s="1">
        <v>-29.1</v>
      </c>
      <c r="I62" s="48">
        <v>22858.5</v>
      </c>
      <c r="J62" s="48">
        <v>4618.5</v>
      </c>
      <c r="K62" s="1">
        <v>-5.9</v>
      </c>
      <c r="L62" s="48">
        <v>4513</v>
      </c>
      <c r="M62" s="48">
        <v>21782.3</v>
      </c>
      <c r="N62" s="48">
        <v>17269.3</v>
      </c>
      <c r="O62" s="1">
        <v>37.6</v>
      </c>
      <c r="Q62" s="48">
        <v>-2286.9</v>
      </c>
      <c r="R62" s="48">
        <v>127427.8</v>
      </c>
      <c r="S62" s="48">
        <v>4726.5</v>
      </c>
      <c r="T62" s="48">
        <v>6864.8</v>
      </c>
      <c r="U62" s="48">
        <v>2138.3000000000002</v>
      </c>
      <c r="V62" s="48">
        <v>132154.29999999999</v>
      </c>
      <c r="X62" s="48">
        <v>125145.5</v>
      </c>
      <c r="Y62" s="48">
        <v>97692.9</v>
      </c>
      <c r="Z62" s="48">
        <v>27452.6</v>
      </c>
      <c r="AB62" s="48">
        <v>27946.6</v>
      </c>
      <c r="AD62" s="48">
        <v>127267</v>
      </c>
      <c r="AE62" s="48">
        <v>71259.3</v>
      </c>
      <c r="AF62" s="48">
        <v>21730</v>
      </c>
      <c r="AG62" s="48">
        <v>17241.400000000001</v>
      </c>
    </row>
    <row r="63" spans="1:33">
      <c r="A63" s="1" t="s">
        <v>41</v>
      </c>
      <c r="B63" s="48">
        <v>134867</v>
      </c>
      <c r="C63" s="48">
        <v>75921.600000000006</v>
      </c>
      <c r="D63" s="48">
        <v>74191.3</v>
      </c>
      <c r="E63" s="48">
        <v>62281.599999999999</v>
      </c>
      <c r="F63" s="48">
        <v>3620.1</v>
      </c>
      <c r="G63" s="48">
        <v>18240.5</v>
      </c>
      <c r="H63" s="48">
        <v>2204.6</v>
      </c>
      <c r="I63" s="48">
        <v>23387.1</v>
      </c>
      <c r="J63" s="48">
        <v>6254.6</v>
      </c>
      <c r="K63" s="1">
        <v>-15.2</v>
      </c>
      <c r="L63" s="48">
        <v>5102</v>
      </c>
      <c r="M63" s="48">
        <v>22998.5</v>
      </c>
      <c r="N63" s="48">
        <v>17896.5</v>
      </c>
      <c r="O63" s="1">
        <v>151.80000000000001</v>
      </c>
      <c r="Q63" s="48">
        <v>-3219.2</v>
      </c>
      <c r="R63" s="48">
        <v>131647.79999999999</v>
      </c>
      <c r="S63" s="48">
        <v>3598.4</v>
      </c>
      <c r="T63" s="48">
        <v>6194.9</v>
      </c>
      <c r="U63" s="48">
        <v>2596.5</v>
      </c>
      <c r="V63" s="48">
        <v>135246.20000000001</v>
      </c>
      <c r="X63" s="48">
        <v>129685.2</v>
      </c>
      <c r="Y63" s="48">
        <v>100051.8</v>
      </c>
      <c r="Z63" s="48">
        <v>29633.1</v>
      </c>
      <c r="AB63" s="48">
        <v>28108.400000000001</v>
      </c>
      <c r="AD63" s="48">
        <v>132464</v>
      </c>
      <c r="AE63" s="48">
        <v>72577.399999999994</v>
      </c>
      <c r="AF63" s="48">
        <v>22946.2</v>
      </c>
      <c r="AG63" s="48">
        <v>17869.599999999999</v>
      </c>
    </row>
    <row r="64" spans="1:33">
      <c r="A64" s="1" t="s">
        <v>137</v>
      </c>
      <c r="B64" s="48">
        <v>132977.9</v>
      </c>
      <c r="C64" s="48">
        <v>74152.3</v>
      </c>
      <c r="D64" s="48">
        <v>73093.899999999994</v>
      </c>
      <c r="E64" s="48">
        <v>61142.8</v>
      </c>
      <c r="F64" s="48">
        <v>3540.7</v>
      </c>
      <c r="G64" s="48">
        <v>22364.9</v>
      </c>
      <c r="H64" s="48">
        <v>-2599.6</v>
      </c>
      <c r="I64" s="48">
        <v>24169.200000000001</v>
      </c>
      <c r="J64" s="48">
        <v>6342.2</v>
      </c>
      <c r="K64" s="1">
        <v>36.299999999999997</v>
      </c>
      <c r="L64" s="48">
        <v>5067.1000000000004</v>
      </c>
      <c r="M64" s="48">
        <v>22763.8</v>
      </c>
      <c r="N64" s="48">
        <v>17696.7</v>
      </c>
      <c r="O64" s="1">
        <v>-95.2</v>
      </c>
      <c r="Q64" s="48">
        <v>-3619.1</v>
      </c>
      <c r="R64" s="48">
        <v>129358.8</v>
      </c>
      <c r="S64" s="48">
        <v>5573.3</v>
      </c>
      <c r="T64" s="48">
        <v>7238</v>
      </c>
      <c r="U64" s="48">
        <v>1664.7</v>
      </c>
      <c r="V64" s="48">
        <v>134932.1</v>
      </c>
      <c r="X64" s="48">
        <v>127836.6</v>
      </c>
      <c r="Y64" s="48">
        <v>97261.8</v>
      </c>
      <c r="Z64" s="48">
        <v>30565.9</v>
      </c>
      <c r="AB64" s="48">
        <v>32184.799999999999</v>
      </c>
      <c r="AD64" s="48">
        <v>130586.8</v>
      </c>
      <c r="AE64" s="48">
        <v>71490.100000000006</v>
      </c>
      <c r="AF64" s="48">
        <v>22711.8</v>
      </c>
      <c r="AG64" s="48">
        <v>17669.900000000001</v>
      </c>
    </row>
    <row r="65" spans="1:33">
      <c r="A65" s="1" t="s">
        <v>39</v>
      </c>
      <c r="B65" s="48">
        <v>127764.3</v>
      </c>
      <c r="C65" s="48">
        <v>72115.899999999994</v>
      </c>
      <c r="D65" s="48">
        <v>70758.899999999994</v>
      </c>
      <c r="E65" s="48">
        <v>58763.4</v>
      </c>
      <c r="F65" s="48">
        <v>3666.2</v>
      </c>
      <c r="G65" s="48">
        <v>17352.7</v>
      </c>
      <c r="H65" s="48">
        <v>2369.9</v>
      </c>
      <c r="I65" s="48">
        <v>23265</v>
      </c>
      <c r="J65" s="48">
        <v>3701</v>
      </c>
      <c r="K65" s="1">
        <v>11</v>
      </c>
      <c r="L65" s="48">
        <v>5145</v>
      </c>
      <c r="M65" s="48">
        <v>22056.9</v>
      </c>
      <c r="N65" s="48">
        <v>16911.900000000001</v>
      </c>
      <c r="O65" s="1">
        <v>137.6</v>
      </c>
      <c r="Q65" s="48">
        <v>-4695.8</v>
      </c>
      <c r="R65" s="48">
        <v>123068.4</v>
      </c>
      <c r="S65" s="48">
        <v>3591.7</v>
      </c>
      <c r="T65" s="48">
        <v>6247.5</v>
      </c>
      <c r="U65" s="48">
        <v>2655.8</v>
      </c>
      <c r="V65" s="48">
        <v>126660.2</v>
      </c>
      <c r="X65" s="48">
        <v>122512.8</v>
      </c>
      <c r="Y65" s="48">
        <v>95601.7</v>
      </c>
      <c r="Z65" s="48">
        <v>26916.799999999999</v>
      </c>
      <c r="AB65" s="48">
        <v>24674.799999999999</v>
      </c>
      <c r="AD65" s="48">
        <v>125421.1</v>
      </c>
      <c r="AE65" s="48">
        <v>69254.7</v>
      </c>
      <c r="AF65" s="48">
        <v>21993.599999999999</v>
      </c>
      <c r="AG65" s="48">
        <v>16921.2</v>
      </c>
    </row>
    <row r="66" spans="1:33">
      <c r="A66" s="1" t="s">
        <v>40</v>
      </c>
      <c r="B66" s="48">
        <v>128903.2</v>
      </c>
      <c r="C66" s="48">
        <v>73751.100000000006</v>
      </c>
      <c r="D66" s="48">
        <v>72279.8</v>
      </c>
      <c r="E66" s="48">
        <v>60230.9</v>
      </c>
      <c r="F66" s="48">
        <v>4131</v>
      </c>
      <c r="G66" s="48">
        <v>18742.5</v>
      </c>
      <c r="H66" s="1">
        <v>-256.5</v>
      </c>
      <c r="I66" s="48">
        <v>22749.599999999999</v>
      </c>
      <c r="J66" s="48">
        <v>4302.8999999999996</v>
      </c>
      <c r="K66" s="1">
        <v>-12.3</v>
      </c>
      <c r="L66" s="48">
        <v>5456.1</v>
      </c>
      <c r="M66" s="48">
        <v>22680</v>
      </c>
      <c r="N66" s="48">
        <v>17223.900000000001</v>
      </c>
      <c r="O66" s="1">
        <v>38.9</v>
      </c>
      <c r="Q66" s="48">
        <v>-5588.1</v>
      </c>
      <c r="R66" s="48">
        <v>123315.1</v>
      </c>
      <c r="S66" s="48">
        <v>4777.3999999999996</v>
      </c>
      <c r="T66" s="48">
        <v>6477.5</v>
      </c>
      <c r="U66" s="48">
        <v>1700.1</v>
      </c>
      <c r="V66" s="48">
        <v>128092.6</v>
      </c>
      <c r="X66" s="48">
        <v>123330.9</v>
      </c>
      <c r="Y66" s="48">
        <v>96336</v>
      </c>
      <c r="Z66" s="48">
        <v>27000.9</v>
      </c>
      <c r="AB66" s="48">
        <v>27146.400000000001</v>
      </c>
      <c r="AD66" s="48">
        <v>126618.5</v>
      </c>
      <c r="AE66" s="48">
        <v>70817.5</v>
      </c>
      <c r="AF66" s="48">
        <v>22617</v>
      </c>
      <c r="AG66" s="48">
        <v>17233.2</v>
      </c>
    </row>
    <row r="67" spans="1:33">
      <c r="A67" s="1" t="s">
        <v>41</v>
      </c>
      <c r="B67" s="48">
        <v>128585.5</v>
      </c>
      <c r="C67" s="48">
        <v>74293.5</v>
      </c>
      <c r="D67" s="48">
        <v>72568.899999999994</v>
      </c>
      <c r="E67" s="48">
        <v>60476.2</v>
      </c>
      <c r="F67" s="48">
        <v>4138.8</v>
      </c>
      <c r="G67" s="48">
        <v>16047.8</v>
      </c>
      <c r="H67" s="48">
        <v>3225.8</v>
      </c>
      <c r="I67" s="48">
        <v>23219.599999999999</v>
      </c>
      <c r="J67" s="48">
        <v>5686.2</v>
      </c>
      <c r="K67" s="1">
        <v>24.3</v>
      </c>
      <c r="L67" s="48">
        <v>1942.3</v>
      </c>
      <c r="M67" s="48">
        <v>19904.5</v>
      </c>
      <c r="N67" s="48">
        <v>17962.2</v>
      </c>
      <c r="O67" s="1">
        <v>7.2</v>
      </c>
      <c r="Q67" s="48">
        <v>-2900.8</v>
      </c>
      <c r="R67" s="48">
        <v>125684.7</v>
      </c>
      <c r="S67" s="48">
        <v>2923.1</v>
      </c>
      <c r="T67" s="48">
        <v>5010.1000000000004</v>
      </c>
      <c r="U67" s="48">
        <v>2086.9</v>
      </c>
      <c r="V67" s="48">
        <v>128607.8</v>
      </c>
      <c r="X67" s="48">
        <v>126823.7</v>
      </c>
      <c r="Y67" s="48">
        <v>97875.8</v>
      </c>
      <c r="Z67" s="48">
        <v>28946.799999999999</v>
      </c>
      <c r="AB67" s="48">
        <v>25917.4</v>
      </c>
      <c r="AD67" s="48">
        <v>126308.7</v>
      </c>
      <c r="AE67" s="48">
        <v>71104.600000000006</v>
      </c>
      <c r="AF67" s="48">
        <v>19841</v>
      </c>
      <c r="AG67" s="48">
        <v>17971.599999999999</v>
      </c>
    </row>
    <row r="68" spans="1:33">
      <c r="A68" s="1" t="s">
        <v>139</v>
      </c>
      <c r="B68" s="48">
        <v>120541.7</v>
      </c>
      <c r="C68" s="48">
        <v>71285.3</v>
      </c>
      <c r="D68" s="48">
        <v>70209.7</v>
      </c>
      <c r="E68" s="48">
        <v>58093.3</v>
      </c>
      <c r="F68" s="48">
        <v>3583.6</v>
      </c>
      <c r="G68" s="48">
        <v>18933.5</v>
      </c>
      <c r="H68" s="48">
        <v>-3525.5</v>
      </c>
      <c r="I68" s="48">
        <v>24204</v>
      </c>
      <c r="J68" s="48">
        <v>6156.4</v>
      </c>
      <c r="K68" s="1">
        <v>11.3</v>
      </c>
      <c r="L68" s="1">
        <v>-290.60000000000002</v>
      </c>
      <c r="M68" s="48">
        <v>14363.3</v>
      </c>
      <c r="N68" s="48">
        <v>14653.8</v>
      </c>
      <c r="O68" s="1">
        <v>183.7</v>
      </c>
      <c r="Q68" s="1">
        <v>-794.9</v>
      </c>
      <c r="R68" s="48">
        <v>119746.8</v>
      </c>
      <c r="S68" s="48">
        <v>4086.6</v>
      </c>
      <c r="T68" s="48">
        <v>5573.5</v>
      </c>
      <c r="U68" s="48">
        <v>1486.9</v>
      </c>
      <c r="V68" s="48">
        <v>123833.4</v>
      </c>
      <c r="X68" s="48">
        <v>120463.2</v>
      </c>
      <c r="Y68" s="48">
        <v>90015</v>
      </c>
      <c r="Z68" s="48">
        <v>30412.1</v>
      </c>
      <c r="AB68" s="48">
        <v>28683.3</v>
      </c>
      <c r="AD68" s="48">
        <v>118267.8</v>
      </c>
      <c r="AE68" s="48">
        <v>68740.399999999994</v>
      </c>
      <c r="AF68" s="48">
        <v>14295.9</v>
      </c>
      <c r="AG68" s="48">
        <v>14660.7</v>
      </c>
    </row>
    <row r="69" spans="1:33">
      <c r="A69" s="1" t="s">
        <v>39</v>
      </c>
      <c r="B69" s="48">
        <v>119339.4</v>
      </c>
      <c r="C69" s="48">
        <v>71599.899999999994</v>
      </c>
      <c r="D69" s="48">
        <v>70213.899999999994</v>
      </c>
      <c r="E69" s="48">
        <v>58066.5</v>
      </c>
      <c r="F69" s="48">
        <v>3134.5</v>
      </c>
      <c r="G69" s="48">
        <v>14337.1</v>
      </c>
      <c r="H69" s="1">
        <v>302.8</v>
      </c>
      <c r="I69" s="48">
        <v>23765.9</v>
      </c>
      <c r="J69" s="48">
        <v>4155.8</v>
      </c>
      <c r="K69" s="1">
        <v>-11.4</v>
      </c>
      <c r="L69" s="48">
        <v>1647.1</v>
      </c>
      <c r="M69" s="48">
        <v>15516.8</v>
      </c>
      <c r="N69" s="48">
        <v>13869.7</v>
      </c>
      <c r="O69" s="1">
        <v>407.7</v>
      </c>
      <c r="Q69" s="48">
        <v>-1191.9000000000001</v>
      </c>
      <c r="R69" s="48">
        <v>118147.6</v>
      </c>
      <c r="S69" s="48">
        <v>3273</v>
      </c>
      <c r="T69" s="48">
        <v>5120.1000000000004</v>
      </c>
      <c r="U69" s="48">
        <v>1847.1</v>
      </c>
      <c r="V69" s="48">
        <v>121420.5</v>
      </c>
      <c r="X69" s="48">
        <v>117152.6</v>
      </c>
      <c r="Y69" s="48">
        <v>89307.199999999997</v>
      </c>
      <c r="Z69" s="48">
        <v>27830.9</v>
      </c>
      <c r="AB69" s="48">
        <v>21629.4</v>
      </c>
      <c r="AD69" s="48">
        <v>117021.6</v>
      </c>
      <c r="AE69" s="48">
        <v>68726.100000000006</v>
      </c>
      <c r="AF69" s="48">
        <v>15438.1</v>
      </c>
      <c r="AG69" s="48">
        <v>13876.2</v>
      </c>
    </row>
    <row r="70" spans="1:33">
      <c r="A70" s="1" t="s">
        <v>40</v>
      </c>
      <c r="B70" s="48">
        <v>121731.7</v>
      </c>
      <c r="C70" s="48">
        <v>73522.7</v>
      </c>
      <c r="D70" s="48">
        <v>71861.399999999994</v>
      </c>
      <c r="E70" s="48">
        <v>59675</v>
      </c>
      <c r="F70" s="48">
        <v>3140.4</v>
      </c>
      <c r="G70" s="48">
        <v>15815</v>
      </c>
      <c r="H70" s="48">
        <v>-1760.2</v>
      </c>
      <c r="I70" s="48">
        <v>23532</v>
      </c>
      <c r="J70" s="48">
        <v>4776.2</v>
      </c>
      <c r="K70" s="1">
        <v>-32.6</v>
      </c>
      <c r="L70" s="48">
        <v>2610</v>
      </c>
      <c r="M70" s="48">
        <v>17451.5</v>
      </c>
      <c r="N70" s="48">
        <v>14841.5</v>
      </c>
      <c r="O70" s="1">
        <v>128.19999999999999</v>
      </c>
      <c r="Q70" s="48">
        <v>-1718.3</v>
      </c>
      <c r="R70" s="48">
        <v>120013.4</v>
      </c>
      <c r="S70" s="48">
        <v>3720.8</v>
      </c>
      <c r="T70" s="48">
        <v>4924.1000000000004</v>
      </c>
      <c r="U70" s="48">
        <v>1203.3</v>
      </c>
      <c r="V70" s="48">
        <v>123734.2</v>
      </c>
      <c r="X70" s="48">
        <v>118746.4</v>
      </c>
      <c r="Y70" s="48">
        <v>90507.3</v>
      </c>
      <c r="Z70" s="48">
        <v>28223.7</v>
      </c>
      <c r="AB70" s="48">
        <v>23728.1</v>
      </c>
      <c r="AD70" s="48">
        <v>119402.3</v>
      </c>
      <c r="AE70" s="48">
        <v>70366.3</v>
      </c>
      <c r="AF70" s="48">
        <v>17373.099999999999</v>
      </c>
      <c r="AG70" s="48">
        <v>14848.4</v>
      </c>
    </row>
    <row r="71" spans="1:33">
      <c r="A71" s="1" t="s">
        <v>41</v>
      </c>
      <c r="B71" s="48">
        <v>127975.6</v>
      </c>
      <c r="C71" s="48">
        <v>75933.899999999994</v>
      </c>
      <c r="D71" s="48">
        <v>74125.5</v>
      </c>
      <c r="E71" s="48">
        <v>61897.7</v>
      </c>
      <c r="F71" s="48">
        <v>3045.1</v>
      </c>
      <c r="G71" s="48">
        <v>14768.1</v>
      </c>
      <c r="H71" s="1">
        <v>55.2</v>
      </c>
      <c r="I71" s="48">
        <v>24022.9</v>
      </c>
      <c r="J71" s="48">
        <v>6346.9</v>
      </c>
      <c r="K71" s="1">
        <v>-4</v>
      </c>
      <c r="L71" s="48">
        <v>3461.4</v>
      </c>
      <c r="M71" s="48">
        <v>18925.400000000001</v>
      </c>
      <c r="N71" s="48">
        <v>15464</v>
      </c>
      <c r="O71" s="1">
        <v>346.2</v>
      </c>
      <c r="Q71" s="48">
        <v>-1933.2</v>
      </c>
      <c r="R71" s="48">
        <v>126042.4</v>
      </c>
      <c r="S71" s="48">
        <v>2336.1</v>
      </c>
      <c r="T71" s="48">
        <v>3738.5</v>
      </c>
      <c r="U71" s="48">
        <v>1402.4</v>
      </c>
      <c r="V71" s="48">
        <v>128378.6</v>
      </c>
      <c r="X71" s="48">
        <v>124109.3</v>
      </c>
      <c r="Y71" s="48">
        <v>93676.6</v>
      </c>
      <c r="Z71" s="48">
        <v>30405.1</v>
      </c>
      <c r="AB71" s="48">
        <v>24240.7</v>
      </c>
      <c r="AD71" s="48">
        <v>125643.2</v>
      </c>
      <c r="AE71" s="48">
        <v>72635.3</v>
      </c>
      <c r="AF71" s="48">
        <v>18847.099999999999</v>
      </c>
      <c r="AG71" s="48">
        <v>15471.2</v>
      </c>
    </row>
    <row r="72" spans="1:33">
      <c r="A72" s="1" t="s">
        <v>162</v>
      </c>
      <c r="B72" s="48">
        <v>126451.1</v>
      </c>
      <c r="C72" s="48">
        <v>73976.2</v>
      </c>
      <c r="D72" s="48">
        <v>72798</v>
      </c>
      <c r="E72" s="48">
        <v>60544</v>
      </c>
      <c r="F72" s="48">
        <v>2947.6</v>
      </c>
      <c r="G72" s="48">
        <v>17596</v>
      </c>
      <c r="H72" s="48">
        <v>-3638.7</v>
      </c>
      <c r="I72" s="48">
        <v>24630.400000000001</v>
      </c>
      <c r="J72" s="48">
        <v>6845.6</v>
      </c>
      <c r="K72" s="1">
        <v>18.899999999999999</v>
      </c>
      <c r="L72" s="48">
        <v>4000.4</v>
      </c>
      <c r="M72" s="48">
        <v>19454.400000000001</v>
      </c>
      <c r="N72" s="48">
        <v>15454</v>
      </c>
      <c r="O72" s="1">
        <v>74.8</v>
      </c>
      <c r="Q72" s="48">
        <v>-2346.1</v>
      </c>
      <c r="R72" s="48">
        <v>124105</v>
      </c>
      <c r="S72" s="48">
        <v>4129.8</v>
      </c>
      <c r="T72" s="48">
        <v>5163.7</v>
      </c>
      <c r="U72" s="48">
        <v>1033.9000000000001</v>
      </c>
      <c r="V72" s="48">
        <v>128234.8</v>
      </c>
      <c r="X72" s="48">
        <v>122193</v>
      </c>
      <c r="Y72" s="48">
        <v>90590.9</v>
      </c>
      <c r="Z72" s="48">
        <v>31541.200000000001</v>
      </c>
      <c r="AB72" s="48">
        <v>27425.3</v>
      </c>
      <c r="AD72" s="48">
        <v>124136.9</v>
      </c>
      <c r="AE72" s="48">
        <v>71333.899999999994</v>
      </c>
      <c r="AF72" s="48">
        <v>19375.900000000001</v>
      </c>
      <c r="AG72" s="48">
        <v>15461.2</v>
      </c>
    </row>
    <row r="73" spans="1:33">
      <c r="A73" s="1" t="s">
        <v>39</v>
      </c>
      <c r="B73" s="48">
        <v>124648.8</v>
      </c>
      <c r="C73" s="48">
        <v>73092.800000000003</v>
      </c>
      <c r="D73" s="48">
        <v>71612.600000000006</v>
      </c>
      <c r="E73" s="48">
        <v>59327.6</v>
      </c>
      <c r="F73" s="48">
        <v>2905.4</v>
      </c>
      <c r="G73" s="48">
        <v>14715.4</v>
      </c>
      <c r="H73" s="48">
        <v>1286.4000000000001</v>
      </c>
      <c r="I73" s="48">
        <v>24383.8</v>
      </c>
      <c r="J73" s="48">
        <v>4055.3</v>
      </c>
      <c r="K73" s="1">
        <v>-11.7</v>
      </c>
      <c r="L73" s="48">
        <v>4220.7</v>
      </c>
      <c r="M73" s="48">
        <v>20292.599999999999</v>
      </c>
      <c r="N73" s="48">
        <v>16071.9</v>
      </c>
      <c r="O73" s="1">
        <v>0.5</v>
      </c>
      <c r="Q73" s="48">
        <v>-2842.4</v>
      </c>
      <c r="R73" s="48">
        <v>121806.39999999999</v>
      </c>
      <c r="S73" s="48">
        <v>2750.9</v>
      </c>
      <c r="T73" s="48">
        <v>4528.3999999999996</v>
      </c>
      <c r="U73" s="48">
        <v>1777.5</v>
      </c>
      <c r="V73" s="48">
        <v>124557.3</v>
      </c>
      <c r="X73" s="48">
        <v>120269.2</v>
      </c>
      <c r="Y73" s="48">
        <v>91912.6</v>
      </c>
      <c r="Z73" s="48">
        <v>28351</v>
      </c>
      <c r="AB73" s="48">
        <v>21657.599999999999</v>
      </c>
      <c r="AD73" s="48">
        <v>122430.3</v>
      </c>
      <c r="AE73" s="48">
        <v>70202.3</v>
      </c>
      <c r="AF73" s="48">
        <v>20218.5</v>
      </c>
      <c r="AG73" s="48">
        <v>16079.4</v>
      </c>
    </row>
    <row r="74" spans="1:33">
      <c r="A74" s="1" t="s">
        <v>40</v>
      </c>
      <c r="B74" s="48">
        <v>129046.8</v>
      </c>
      <c r="C74" s="48">
        <v>76130.7</v>
      </c>
      <c r="D74" s="48">
        <v>74370.5</v>
      </c>
      <c r="E74" s="48">
        <v>62043.4</v>
      </c>
      <c r="F74" s="48">
        <v>3166.4</v>
      </c>
      <c r="G74" s="48">
        <v>16551.7</v>
      </c>
      <c r="H74" s="1">
        <v>140.9</v>
      </c>
      <c r="I74" s="48">
        <v>23893.3</v>
      </c>
      <c r="J74" s="48">
        <v>4762.1000000000004</v>
      </c>
      <c r="K74" s="1">
        <v>-59.6</v>
      </c>
      <c r="L74" s="48">
        <v>4489.8</v>
      </c>
      <c r="M74" s="48">
        <v>21198.7</v>
      </c>
      <c r="N74" s="48">
        <v>16708.900000000001</v>
      </c>
      <c r="O74" s="1">
        <v>-28.4</v>
      </c>
      <c r="Q74" s="48">
        <v>-2843</v>
      </c>
      <c r="R74" s="48">
        <v>126203.8</v>
      </c>
      <c r="S74" s="48">
        <v>3868.1</v>
      </c>
      <c r="T74" s="48">
        <v>4912.2</v>
      </c>
      <c r="U74" s="48">
        <v>1044.2</v>
      </c>
      <c r="V74" s="48">
        <v>130071.9</v>
      </c>
      <c r="X74" s="48">
        <v>124410.4</v>
      </c>
      <c r="Y74" s="48">
        <v>95865.2</v>
      </c>
      <c r="Z74" s="48">
        <v>28555.4</v>
      </c>
      <c r="AB74" s="48">
        <v>24464.799999999999</v>
      </c>
      <c r="AD74" s="48">
        <v>126853.4</v>
      </c>
      <c r="AE74" s="48">
        <v>72973.7</v>
      </c>
      <c r="AF74" s="48">
        <v>21124.3</v>
      </c>
      <c r="AG74" s="48">
        <v>16716.7</v>
      </c>
    </row>
    <row r="75" spans="1:33">
      <c r="A75" s="1" t="s">
        <v>41</v>
      </c>
      <c r="B75" s="48">
        <v>132217.5</v>
      </c>
      <c r="C75" s="48">
        <v>77235.8</v>
      </c>
      <c r="D75" s="48">
        <v>75334.399999999994</v>
      </c>
      <c r="E75" s="48">
        <v>62965.7</v>
      </c>
      <c r="F75" s="48">
        <v>3306</v>
      </c>
      <c r="G75" s="48">
        <v>15212.2</v>
      </c>
      <c r="H75" s="48">
        <v>1659.3</v>
      </c>
      <c r="I75" s="48">
        <v>24427.599999999999</v>
      </c>
      <c r="J75" s="48">
        <v>5912.1</v>
      </c>
      <c r="K75" s="1">
        <v>-11.3</v>
      </c>
      <c r="L75" s="48">
        <v>4349.8</v>
      </c>
      <c r="M75" s="48">
        <v>21453.3</v>
      </c>
      <c r="N75" s="48">
        <v>17103.5</v>
      </c>
      <c r="O75" s="1">
        <v>126</v>
      </c>
      <c r="Q75" s="48">
        <v>-2975</v>
      </c>
      <c r="R75" s="48">
        <v>129242.5</v>
      </c>
      <c r="S75" s="48">
        <v>2750.6</v>
      </c>
      <c r="T75" s="48">
        <v>4337.2</v>
      </c>
      <c r="U75" s="48">
        <v>1586.6</v>
      </c>
      <c r="V75" s="48">
        <v>131993.20000000001</v>
      </c>
      <c r="X75" s="48">
        <v>127701.1</v>
      </c>
      <c r="Y75" s="48">
        <v>97357.5</v>
      </c>
      <c r="Z75" s="48">
        <v>30334.1</v>
      </c>
      <c r="AB75" s="48">
        <v>24495.599999999999</v>
      </c>
      <c r="AD75" s="48">
        <v>130058.8</v>
      </c>
      <c r="AE75" s="48">
        <v>73958.600000000006</v>
      </c>
      <c r="AF75" s="48">
        <v>21379.1</v>
      </c>
      <c r="AG75" s="48">
        <v>17111.5</v>
      </c>
    </row>
    <row r="76" spans="1:33">
      <c r="A76" s="1" t="s">
        <v>186</v>
      </c>
      <c r="B76" s="48">
        <v>126510.7</v>
      </c>
      <c r="C76" s="48">
        <v>73264.7</v>
      </c>
      <c r="D76" s="48">
        <v>72004.600000000006</v>
      </c>
      <c r="E76" s="48">
        <v>59624.4</v>
      </c>
      <c r="F76" s="48">
        <v>3155.8</v>
      </c>
      <c r="G76" s="48">
        <v>18397</v>
      </c>
      <c r="H76" s="48">
        <v>-3130.5</v>
      </c>
      <c r="I76" s="48">
        <v>25181.599999999999</v>
      </c>
      <c r="J76" s="48">
        <v>5984.9</v>
      </c>
      <c r="K76" s="1">
        <v>-9.1999999999999993</v>
      </c>
      <c r="L76" s="48">
        <v>3786.4</v>
      </c>
      <c r="M76" s="48">
        <v>20668.099999999999</v>
      </c>
      <c r="N76" s="48">
        <v>16881.7</v>
      </c>
      <c r="O76" s="1">
        <v>-120.1</v>
      </c>
      <c r="Q76" s="48">
        <v>-3656.4</v>
      </c>
      <c r="R76" s="48">
        <v>122854.3</v>
      </c>
      <c r="S76" s="48">
        <v>4470.3</v>
      </c>
      <c r="T76" s="48">
        <v>5639.5</v>
      </c>
      <c r="U76" s="48">
        <v>1169.2</v>
      </c>
      <c r="V76" s="48">
        <v>127324.6</v>
      </c>
      <c r="X76" s="48">
        <v>122620.8</v>
      </c>
      <c r="Y76" s="48">
        <v>91390.5</v>
      </c>
      <c r="Z76" s="48">
        <v>31158.1</v>
      </c>
      <c r="AB76" s="48">
        <v>27526.799999999999</v>
      </c>
      <c r="AD76" s="48">
        <v>124384.5</v>
      </c>
      <c r="AE76" s="48">
        <v>70651.199999999997</v>
      </c>
      <c r="AF76" s="48">
        <v>20593.5</v>
      </c>
      <c r="AG76" s="48">
        <v>16889.599999999999</v>
      </c>
    </row>
    <row r="77" spans="1:33">
      <c r="A77" s="1" t="s">
        <v>39</v>
      </c>
      <c r="B77" s="48">
        <v>122795.4</v>
      </c>
      <c r="C77" s="48">
        <v>73287.3</v>
      </c>
      <c r="D77" s="48">
        <v>71636.2</v>
      </c>
      <c r="E77" s="48">
        <v>59273.7</v>
      </c>
      <c r="F77" s="48">
        <v>2992.1</v>
      </c>
      <c r="G77" s="48">
        <v>14757.1</v>
      </c>
      <c r="H77" s="1">
        <v>676.1</v>
      </c>
      <c r="I77" s="48">
        <v>24661.599999999999</v>
      </c>
      <c r="J77" s="48">
        <v>3907.3</v>
      </c>
      <c r="K77" s="1">
        <v>12</v>
      </c>
      <c r="L77" s="48">
        <v>2525.5</v>
      </c>
      <c r="M77" s="48">
        <v>19176.900000000001</v>
      </c>
      <c r="N77" s="48">
        <v>16651.3</v>
      </c>
      <c r="O77" s="1">
        <v>-23.7</v>
      </c>
      <c r="Q77" s="48">
        <v>-4315</v>
      </c>
      <c r="R77" s="48">
        <v>118480.4</v>
      </c>
      <c r="S77" s="48">
        <v>3612.1</v>
      </c>
      <c r="T77" s="48">
        <v>5424.7</v>
      </c>
      <c r="U77" s="48">
        <v>1812.6</v>
      </c>
      <c r="V77" s="48">
        <v>122092.5</v>
      </c>
      <c r="X77" s="48">
        <v>120118.9</v>
      </c>
      <c r="Y77" s="48">
        <v>91613.6</v>
      </c>
      <c r="Z77" s="48">
        <v>28499.5</v>
      </c>
      <c r="AB77" s="48">
        <v>21628.1</v>
      </c>
      <c r="AD77" s="48">
        <v>120783</v>
      </c>
      <c r="AE77" s="48">
        <v>70387.600000000006</v>
      </c>
      <c r="AF77" s="48">
        <v>19094.8</v>
      </c>
      <c r="AG77" s="48">
        <v>16659.099999999999</v>
      </c>
    </row>
    <row r="78" spans="1:33">
      <c r="A78" s="1" t="s">
        <v>40</v>
      </c>
      <c r="B78" s="48">
        <v>128398.8</v>
      </c>
      <c r="C78" s="48">
        <v>76444</v>
      </c>
      <c r="D78" s="48">
        <v>74520.899999999994</v>
      </c>
      <c r="E78" s="48">
        <v>62114.9</v>
      </c>
      <c r="F78" s="48">
        <v>3409.3</v>
      </c>
      <c r="G78" s="48">
        <v>16644.900000000001</v>
      </c>
      <c r="H78" s="1">
        <v>-294.3</v>
      </c>
      <c r="I78" s="48">
        <v>24084.6</v>
      </c>
      <c r="J78" s="48">
        <v>4482.8999999999996</v>
      </c>
      <c r="K78" s="1">
        <v>0.5</v>
      </c>
      <c r="L78" s="48">
        <v>3792.2</v>
      </c>
      <c r="M78" s="48">
        <v>21367.8</v>
      </c>
      <c r="N78" s="48">
        <v>17575.599999999999</v>
      </c>
      <c r="O78" s="1">
        <v>-165.2</v>
      </c>
      <c r="Q78" s="48">
        <v>-4660</v>
      </c>
      <c r="R78" s="48">
        <v>123738.8</v>
      </c>
      <c r="S78" s="48">
        <v>4306.1000000000004</v>
      </c>
      <c r="T78" s="48">
        <v>5582.5</v>
      </c>
      <c r="U78" s="48">
        <v>1276.4000000000001</v>
      </c>
      <c r="V78" s="48">
        <v>128045</v>
      </c>
      <c r="X78" s="48">
        <v>124565.1</v>
      </c>
      <c r="Y78" s="48">
        <v>96076.6</v>
      </c>
      <c r="Z78" s="48">
        <v>28516.799999999999</v>
      </c>
      <c r="AB78" s="48">
        <v>24511.599999999999</v>
      </c>
      <c r="AD78" s="48">
        <v>126412.3</v>
      </c>
      <c r="AE78" s="48">
        <v>73290.3</v>
      </c>
      <c r="AF78" s="48">
        <v>21285.8</v>
      </c>
      <c r="AG78" s="48">
        <v>17583.8</v>
      </c>
    </row>
    <row r="79" spans="1:33">
      <c r="A79" s="1" t="s">
        <v>41</v>
      </c>
      <c r="B79" s="48">
        <v>132339.6</v>
      </c>
      <c r="C79" s="48">
        <v>78223</v>
      </c>
      <c r="D79" s="48">
        <v>76181.2</v>
      </c>
      <c r="E79" s="48">
        <v>63734</v>
      </c>
      <c r="F79" s="48">
        <v>3397.3</v>
      </c>
      <c r="G79" s="48">
        <v>16899.099999999999</v>
      </c>
      <c r="H79" s="1">
        <v>936.8</v>
      </c>
      <c r="I79" s="48">
        <v>24608.799999999999</v>
      </c>
      <c r="J79" s="48">
        <v>5421.8</v>
      </c>
      <c r="K79" s="1">
        <v>5.8</v>
      </c>
      <c r="L79" s="48">
        <v>2803.4</v>
      </c>
      <c r="M79" s="48">
        <v>20893.5</v>
      </c>
      <c r="N79" s="48">
        <v>18090.2</v>
      </c>
      <c r="O79" s="1">
        <v>43.7</v>
      </c>
      <c r="Q79" s="48">
        <v>-4664.7</v>
      </c>
      <c r="R79" s="48">
        <v>127674.9</v>
      </c>
      <c r="S79" s="48">
        <v>2973</v>
      </c>
      <c r="T79" s="48">
        <v>4658.8999999999996</v>
      </c>
      <c r="U79" s="48">
        <v>1685.9</v>
      </c>
      <c r="V79" s="48">
        <v>130647.9</v>
      </c>
      <c r="X79" s="48">
        <v>129404.4</v>
      </c>
      <c r="Y79" s="48">
        <v>99400.9</v>
      </c>
      <c r="Z79" s="48">
        <v>30022.1</v>
      </c>
      <c r="AB79" s="48">
        <v>25732.7</v>
      </c>
      <c r="AD79" s="48">
        <v>130356.1</v>
      </c>
      <c r="AE79" s="48">
        <v>74956.800000000003</v>
      </c>
      <c r="AF79" s="48">
        <v>20811.3</v>
      </c>
      <c r="AG79" s="48">
        <v>18098.599999999999</v>
      </c>
    </row>
    <row r="80" spans="1:33">
      <c r="A80" s="1" t="s">
        <v>187</v>
      </c>
      <c r="B80" s="48">
        <v>130614.2</v>
      </c>
      <c r="C80" s="48">
        <v>75955.899999999994</v>
      </c>
      <c r="D80" s="48">
        <v>74514.3</v>
      </c>
      <c r="E80" s="48">
        <v>62030.3</v>
      </c>
      <c r="F80" s="48">
        <v>3137.4</v>
      </c>
      <c r="G80" s="48">
        <v>19700.2</v>
      </c>
      <c r="H80" s="48">
        <v>-2831.3</v>
      </c>
      <c r="I80" s="48">
        <v>25723.4</v>
      </c>
      <c r="J80" s="48">
        <v>6243.6</v>
      </c>
      <c r="K80" s="1">
        <v>16.899999999999999</v>
      </c>
      <c r="L80" s="48">
        <v>2853.1</v>
      </c>
      <c r="M80" s="48">
        <v>20869.900000000001</v>
      </c>
      <c r="N80" s="48">
        <v>18016.8</v>
      </c>
      <c r="O80" s="1">
        <v>-185.1</v>
      </c>
      <c r="Q80" s="48">
        <v>-4864.3</v>
      </c>
      <c r="R80" s="48">
        <v>125749.9</v>
      </c>
      <c r="S80" s="48">
        <v>4569.3</v>
      </c>
      <c r="T80" s="48">
        <v>5853.6</v>
      </c>
      <c r="U80" s="48">
        <v>1284.4000000000001</v>
      </c>
      <c r="V80" s="48">
        <v>130319.2</v>
      </c>
      <c r="X80" s="48">
        <v>127679.5</v>
      </c>
      <c r="Y80" s="48">
        <v>95601.2</v>
      </c>
      <c r="Z80" s="48">
        <v>32002.7</v>
      </c>
      <c r="AB80" s="48">
        <v>29045.9</v>
      </c>
      <c r="AD80" s="48">
        <v>128638</v>
      </c>
      <c r="AE80" s="48">
        <v>73300.3</v>
      </c>
      <c r="AF80" s="48">
        <v>20787.900000000001</v>
      </c>
      <c r="AG80" s="48">
        <v>18025.2</v>
      </c>
    </row>
    <row r="81" spans="1:33">
      <c r="A81" s="1" t="s">
        <v>39</v>
      </c>
      <c r="B81" s="48">
        <v>126765.9</v>
      </c>
      <c r="C81" s="48">
        <v>75500.100000000006</v>
      </c>
      <c r="D81" s="48">
        <v>73736.399999999994</v>
      </c>
      <c r="E81" s="48">
        <v>61214.9</v>
      </c>
      <c r="F81" s="48">
        <v>3131.5</v>
      </c>
      <c r="G81" s="48">
        <v>15996.2</v>
      </c>
      <c r="H81" s="1">
        <v>712.9</v>
      </c>
      <c r="I81" s="48">
        <v>24975.599999999999</v>
      </c>
      <c r="J81" s="48">
        <v>3916.4</v>
      </c>
      <c r="K81" s="1">
        <v>-1.8</v>
      </c>
      <c r="L81" s="48">
        <v>2786.9</v>
      </c>
      <c r="M81" s="48">
        <v>20935.3</v>
      </c>
      <c r="N81" s="48">
        <v>18148.400000000001</v>
      </c>
      <c r="O81" s="1">
        <v>-251.9</v>
      </c>
      <c r="Q81" s="48">
        <v>-5009.2</v>
      </c>
      <c r="R81" s="48">
        <v>121756.6</v>
      </c>
      <c r="S81" s="48">
        <v>3638.2</v>
      </c>
      <c r="T81" s="48">
        <v>5722.5</v>
      </c>
      <c r="U81" s="48">
        <v>2084.1999999999998</v>
      </c>
      <c r="V81" s="48">
        <v>125394.9</v>
      </c>
      <c r="X81" s="48">
        <v>124056.9</v>
      </c>
      <c r="Y81" s="48">
        <v>95282.3</v>
      </c>
      <c r="Z81" s="48">
        <v>28796</v>
      </c>
      <c r="AB81" s="48">
        <v>22982.799999999999</v>
      </c>
      <c r="AD81" s="48">
        <v>124794.6</v>
      </c>
      <c r="AE81" s="48">
        <v>72526.7</v>
      </c>
      <c r="AF81" s="48">
        <v>20842.7</v>
      </c>
      <c r="AG81" s="48">
        <v>18156.900000000001</v>
      </c>
    </row>
    <row r="82" spans="1:33">
      <c r="A82" s="1" t="s">
        <v>40</v>
      </c>
      <c r="B82" s="48">
        <v>128114.4</v>
      </c>
      <c r="C82" s="48">
        <v>77102</v>
      </c>
      <c r="D82" s="48">
        <v>75049.100000000006</v>
      </c>
      <c r="E82" s="48">
        <v>62486.3</v>
      </c>
      <c r="F82" s="48">
        <v>3461</v>
      </c>
      <c r="G82" s="48">
        <v>17275.7</v>
      </c>
      <c r="H82" s="1">
        <v>-320.7</v>
      </c>
      <c r="I82" s="48">
        <v>24434.9</v>
      </c>
      <c r="J82" s="48">
        <v>4515.6000000000004</v>
      </c>
      <c r="K82" s="1">
        <v>-6.5</v>
      </c>
      <c r="L82" s="48">
        <v>1885.8</v>
      </c>
      <c r="M82" s="48">
        <v>20337.599999999999</v>
      </c>
      <c r="N82" s="48">
        <v>18451.8</v>
      </c>
      <c r="O82" s="1">
        <v>-233.4</v>
      </c>
      <c r="Q82" s="48">
        <v>-4506.6000000000004</v>
      </c>
      <c r="R82" s="48">
        <v>123607.8</v>
      </c>
      <c r="S82" s="48">
        <v>4513.3999999999996</v>
      </c>
      <c r="T82" s="48">
        <v>5763.5</v>
      </c>
      <c r="U82" s="48">
        <v>1250.0999999999999</v>
      </c>
      <c r="V82" s="48">
        <v>128121.2</v>
      </c>
      <c r="X82" s="48">
        <v>126245.2</v>
      </c>
      <c r="Y82" s="48">
        <v>97399.3</v>
      </c>
      <c r="Z82" s="48">
        <v>28885.8</v>
      </c>
      <c r="AB82" s="48">
        <v>25209.4</v>
      </c>
      <c r="AD82" s="48">
        <v>126124.2</v>
      </c>
      <c r="AE82" s="48">
        <v>73823</v>
      </c>
      <c r="AF82" s="48">
        <v>20244.3</v>
      </c>
      <c r="AG82" s="48">
        <v>18460.400000000001</v>
      </c>
    </row>
    <row r="83" spans="1:33">
      <c r="A83" s="1" t="s">
        <v>41</v>
      </c>
      <c r="B83" s="48">
        <v>131930.29999999999</v>
      </c>
      <c r="C83" s="48">
        <v>78740</v>
      </c>
      <c r="D83" s="48">
        <v>76578.600000000006</v>
      </c>
      <c r="E83" s="48">
        <v>63972.4</v>
      </c>
      <c r="F83" s="48">
        <v>3594</v>
      </c>
      <c r="G83" s="48">
        <v>16192.7</v>
      </c>
      <c r="H83" s="1">
        <v>896.8</v>
      </c>
      <c r="I83" s="48">
        <v>25087.3</v>
      </c>
      <c r="J83" s="48">
        <v>5680.9</v>
      </c>
      <c r="K83" s="1">
        <v>-4.4000000000000004</v>
      </c>
      <c r="L83" s="48">
        <v>1576.8</v>
      </c>
      <c r="M83" s="48">
        <v>19842.2</v>
      </c>
      <c r="N83" s="48">
        <v>18265.400000000001</v>
      </c>
      <c r="O83" s="1">
        <v>166.2</v>
      </c>
      <c r="Q83" s="48">
        <v>-4486.5</v>
      </c>
      <c r="R83" s="48">
        <v>127443.7</v>
      </c>
      <c r="S83" s="48">
        <v>3136</v>
      </c>
      <c r="T83" s="48">
        <v>4984.1000000000004</v>
      </c>
      <c r="U83" s="48">
        <v>1848.2</v>
      </c>
      <c r="V83" s="48">
        <v>130579.7</v>
      </c>
      <c r="X83" s="48">
        <v>130161.3</v>
      </c>
      <c r="Y83" s="48">
        <v>99404.800000000003</v>
      </c>
      <c r="Z83" s="48">
        <v>30758.2</v>
      </c>
      <c r="AB83" s="48">
        <v>25537.599999999999</v>
      </c>
      <c r="AD83" s="48">
        <v>129924.4</v>
      </c>
      <c r="AE83" s="48">
        <v>75338</v>
      </c>
      <c r="AF83" s="48">
        <v>19748.7</v>
      </c>
      <c r="AG83" s="48">
        <v>18274</v>
      </c>
    </row>
    <row r="84" spans="1:33">
      <c r="A84" s="1" t="s">
        <v>209</v>
      </c>
      <c r="B84" s="1">
        <v>130662.8</v>
      </c>
      <c r="C84" s="1">
        <v>77111</v>
      </c>
      <c r="D84" s="1">
        <v>75508.899999999994</v>
      </c>
      <c r="E84" s="1">
        <v>62864.3</v>
      </c>
      <c r="F84" s="1">
        <v>3430.3</v>
      </c>
      <c r="G84" s="1">
        <v>19023</v>
      </c>
      <c r="H84" s="1">
        <v>-3187.1</v>
      </c>
      <c r="I84" s="1">
        <v>26083.8</v>
      </c>
      <c r="J84" s="1">
        <v>6200.8</v>
      </c>
      <c r="K84" s="1">
        <v>-17.5</v>
      </c>
      <c r="L84" s="1">
        <v>2106.1999999999998</v>
      </c>
      <c r="M84" s="1">
        <v>20183.7</v>
      </c>
      <c r="N84" s="1">
        <v>18077.400000000001</v>
      </c>
      <c r="O84" s="1">
        <v>-87.7</v>
      </c>
      <c r="Q84" s="1">
        <v>-4876.8</v>
      </c>
      <c r="R84" s="1">
        <v>125786</v>
      </c>
      <c r="S84" s="1">
        <v>4967</v>
      </c>
      <c r="T84" s="1">
        <v>6387.5</v>
      </c>
      <c r="U84" s="1">
        <v>1420.5</v>
      </c>
      <c r="V84" s="1">
        <v>130752.9</v>
      </c>
      <c r="X84" s="1">
        <v>128414.9</v>
      </c>
      <c r="Y84" s="1">
        <v>96064.8</v>
      </c>
      <c r="Z84" s="1">
        <v>32273.5</v>
      </c>
      <c r="AB84" s="1">
        <v>28659.599999999999</v>
      </c>
      <c r="AD84" s="1">
        <v>128647.3</v>
      </c>
      <c r="AE84" s="1">
        <v>74259.7</v>
      </c>
      <c r="AF84" s="1">
        <v>20090.2</v>
      </c>
      <c r="AG84" s="1">
        <v>18085.900000000001</v>
      </c>
    </row>
    <row r="85" spans="1:33">
      <c r="A85" s="1" t="s">
        <v>39</v>
      </c>
      <c r="B85" s="1">
        <v>128323.5</v>
      </c>
      <c r="C85" s="1">
        <v>76788.600000000006</v>
      </c>
      <c r="D85" s="1">
        <v>74972.899999999994</v>
      </c>
      <c r="E85" s="1">
        <v>62288.5</v>
      </c>
      <c r="F85" s="1">
        <v>3347.2</v>
      </c>
      <c r="G85" s="1">
        <v>15575</v>
      </c>
      <c r="H85" s="1">
        <v>306.10000000000002</v>
      </c>
      <c r="I85" s="1">
        <v>25660.7</v>
      </c>
      <c r="J85" s="1">
        <v>4234.7</v>
      </c>
      <c r="K85" s="1">
        <v>0.4</v>
      </c>
      <c r="L85" s="1">
        <v>2641.6</v>
      </c>
      <c r="M85" s="1">
        <v>20939.3</v>
      </c>
      <c r="N85" s="1">
        <v>18297.7</v>
      </c>
      <c r="O85" s="1">
        <v>-230.7</v>
      </c>
      <c r="Q85" s="1">
        <v>-5110.1000000000004</v>
      </c>
      <c r="R85" s="1">
        <v>123213.5</v>
      </c>
      <c r="S85" s="1">
        <v>4785.8</v>
      </c>
      <c r="T85" s="1">
        <v>7091.7</v>
      </c>
      <c r="U85" s="1">
        <v>2305.9</v>
      </c>
      <c r="V85" s="1">
        <v>127999.3</v>
      </c>
      <c r="X85" s="1">
        <v>125733.6</v>
      </c>
      <c r="Y85" s="1">
        <v>95925.3</v>
      </c>
      <c r="Z85" s="1">
        <v>29805.200000000001</v>
      </c>
      <c r="AB85" s="1">
        <v>23139.7</v>
      </c>
      <c r="AD85" s="1">
        <v>126325</v>
      </c>
      <c r="AE85" s="1">
        <v>73732.5</v>
      </c>
      <c r="AF85" s="1">
        <v>20846.400000000001</v>
      </c>
      <c r="AG85" s="1">
        <v>18306.3</v>
      </c>
    </row>
    <row r="86" spans="1:33">
      <c r="A86" s="1" t="s">
        <v>40</v>
      </c>
      <c r="B86" s="1">
        <v>131069.2</v>
      </c>
      <c r="C86" s="1">
        <v>78833.600000000006</v>
      </c>
      <c r="D86" s="1">
        <v>76746.600000000006</v>
      </c>
      <c r="E86" s="1">
        <v>64013.5</v>
      </c>
      <c r="F86" s="1">
        <v>3757.5</v>
      </c>
      <c r="G86" s="1">
        <v>17134.5</v>
      </c>
      <c r="H86" s="1">
        <v>-756.6</v>
      </c>
      <c r="I86" s="1">
        <v>25036.3</v>
      </c>
      <c r="J86" s="1">
        <v>5374.7</v>
      </c>
      <c r="K86" s="1">
        <v>-22.3</v>
      </c>
      <c r="L86" s="1">
        <v>1947.5</v>
      </c>
      <c r="M86" s="1">
        <v>20998.3</v>
      </c>
      <c r="N86" s="1">
        <v>19050.8</v>
      </c>
      <c r="O86" s="1">
        <v>-236</v>
      </c>
      <c r="Q86" s="1">
        <v>-5220.1000000000004</v>
      </c>
      <c r="R86" s="1">
        <v>125849.1</v>
      </c>
      <c r="S86" s="1">
        <v>5332.2</v>
      </c>
      <c r="T86" s="1">
        <v>6864.9</v>
      </c>
      <c r="U86" s="1">
        <v>1532.7</v>
      </c>
      <c r="V86" s="1">
        <v>131181.29999999999</v>
      </c>
      <c r="X86" s="1">
        <v>129182.3</v>
      </c>
      <c r="Y86" s="1">
        <v>98827.9</v>
      </c>
      <c r="Z86" s="1">
        <v>30361.5</v>
      </c>
      <c r="AB86" s="1">
        <v>26296.6</v>
      </c>
      <c r="AD86" s="1">
        <v>129065.2</v>
      </c>
      <c r="AE86" s="1">
        <v>75499.600000000006</v>
      </c>
      <c r="AF86" s="1">
        <v>20905.900000000001</v>
      </c>
      <c r="AG86" s="1">
        <v>19059.7</v>
      </c>
    </row>
    <row r="87" spans="1:33">
      <c r="A87" s="1" t="s">
        <v>41</v>
      </c>
      <c r="B87" s="1">
        <v>135334.70000000001</v>
      </c>
      <c r="C87" s="1">
        <v>80522.8</v>
      </c>
      <c r="D87" s="1">
        <v>78327.3</v>
      </c>
      <c r="E87" s="1">
        <v>65544.399999999994</v>
      </c>
      <c r="F87" s="1">
        <v>3968.5</v>
      </c>
      <c r="G87" s="1">
        <v>16359.4</v>
      </c>
      <c r="H87" s="1">
        <v>671.6</v>
      </c>
      <c r="I87" s="1">
        <v>25641.3</v>
      </c>
      <c r="J87" s="1">
        <v>6858</v>
      </c>
      <c r="K87" s="1">
        <v>8.6</v>
      </c>
      <c r="L87" s="1">
        <v>1291.4000000000001</v>
      </c>
      <c r="M87" s="1">
        <v>21201.200000000001</v>
      </c>
      <c r="N87" s="1">
        <v>19909.7</v>
      </c>
      <c r="O87" s="1">
        <v>13.1</v>
      </c>
      <c r="Q87" s="1">
        <v>-5516.8</v>
      </c>
      <c r="R87" s="1">
        <v>129818</v>
      </c>
      <c r="S87" s="1">
        <v>3536.2</v>
      </c>
      <c r="T87" s="1">
        <v>5654.8</v>
      </c>
      <c r="U87" s="1">
        <v>2118.5</v>
      </c>
      <c r="V87" s="1">
        <v>133354.20000000001</v>
      </c>
      <c r="X87" s="1">
        <v>134088</v>
      </c>
      <c r="Y87" s="1">
        <v>101485.1</v>
      </c>
      <c r="Z87" s="1">
        <v>32567.8</v>
      </c>
      <c r="AB87" s="1">
        <v>27344.3</v>
      </c>
      <c r="AD87" s="1">
        <v>133317.29999999999</v>
      </c>
      <c r="AE87" s="1">
        <v>77075.5</v>
      </c>
      <c r="AF87" s="1">
        <v>21109.3</v>
      </c>
      <c r="AG87" s="1">
        <v>19919.099999999999</v>
      </c>
    </row>
    <row r="88" spans="1:33">
      <c r="A88" s="1" t="s">
        <v>188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workbookViewId="0">
      <selection activeCell="E15" sqref="E15"/>
    </sheetView>
  </sheetViews>
  <sheetFormatPr defaultColWidth="9.875" defaultRowHeight="13.5"/>
  <sheetData>
    <row r="1" spans="1:28">
      <c r="A1" t="s">
        <v>0</v>
      </c>
      <c r="Q1" t="s">
        <v>1</v>
      </c>
      <c r="AB1" t="s">
        <v>2</v>
      </c>
    </row>
    <row r="2" spans="1:28">
      <c r="A2" t="s">
        <v>3</v>
      </c>
      <c r="Q2" t="s">
        <v>4</v>
      </c>
      <c r="AB2" t="s">
        <v>5</v>
      </c>
    </row>
    <row r="3" spans="1:28" ht="27">
      <c r="B3" t="s">
        <v>6</v>
      </c>
      <c r="C3" s="37" t="s">
        <v>142</v>
      </c>
      <c r="F3" t="s">
        <v>7</v>
      </c>
      <c r="G3" s="37" t="s">
        <v>143</v>
      </c>
      <c r="H3" t="s">
        <v>8</v>
      </c>
      <c r="I3" s="37" t="s">
        <v>144</v>
      </c>
      <c r="J3" s="37" t="s">
        <v>145</v>
      </c>
      <c r="K3" t="s">
        <v>9</v>
      </c>
      <c r="L3" t="s">
        <v>10</v>
      </c>
      <c r="O3" t="s">
        <v>11</v>
      </c>
      <c r="Q3" t="s">
        <v>12</v>
      </c>
      <c r="R3" t="s">
        <v>13</v>
      </c>
      <c r="S3" t="s">
        <v>14</v>
      </c>
      <c r="V3" t="s">
        <v>15</v>
      </c>
      <c r="X3" t="s">
        <v>16</v>
      </c>
      <c r="Y3" t="s">
        <v>17</v>
      </c>
      <c r="Z3" t="s">
        <v>18</v>
      </c>
      <c r="AB3" s="37" t="s">
        <v>146</v>
      </c>
    </row>
    <row r="4" spans="1:28">
      <c r="D4" t="s">
        <v>19</v>
      </c>
      <c r="L4" t="s">
        <v>20</v>
      </c>
      <c r="M4" t="s">
        <v>21</v>
      </c>
      <c r="N4" t="s">
        <v>22</v>
      </c>
      <c r="S4" t="s">
        <v>23</v>
      </c>
      <c r="T4" t="s">
        <v>24</v>
      </c>
      <c r="U4" t="s">
        <v>25</v>
      </c>
    </row>
    <row r="5" spans="1:28">
      <c r="E5" t="s">
        <v>26</v>
      </c>
    </row>
    <row r="6" spans="1:28" ht="54">
      <c r="B6" s="37" t="s">
        <v>147</v>
      </c>
      <c r="C6" t="s">
        <v>148</v>
      </c>
      <c r="D6" t="s">
        <v>149</v>
      </c>
      <c r="E6" t="s">
        <v>150</v>
      </c>
      <c r="F6" t="s">
        <v>151</v>
      </c>
      <c r="G6" s="37" t="s">
        <v>152</v>
      </c>
      <c r="H6" t="s">
        <v>153</v>
      </c>
      <c r="I6" t="s">
        <v>154</v>
      </c>
      <c r="J6" t="s">
        <v>155</v>
      </c>
      <c r="K6" t="s">
        <v>156</v>
      </c>
      <c r="L6" t="s">
        <v>27</v>
      </c>
      <c r="O6" t="s">
        <v>28</v>
      </c>
      <c r="Q6" t="s">
        <v>157</v>
      </c>
      <c r="R6" t="s">
        <v>29</v>
      </c>
      <c r="S6" t="s">
        <v>30</v>
      </c>
      <c r="V6" t="s">
        <v>31</v>
      </c>
      <c r="X6" t="s">
        <v>158</v>
      </c>
      <c r="Y6" t="s">
        <v>159</v>
      </c>
      <c r="Z6" t="s">
        <v>160</v>
      </c>
      <c r="AB6" t="s">
        <v>161</v>
      </c>
    </row>
    <row r="7" spans="1:28">
      <c r="L7" t="s">
        <v>32</v>
      </c>
      <c r="M7" t="s">
        <v>33</v>
      </c>
      <c r="N7" t="s">
        <v>34</v>
      </c>
      <c r="S7" t="s">
        <v>35</v>
      </c>
      <c r="T7" t="s">
        <v>36</v>
      </c>
      <c r="U7" t="s">
        <v>37</v>
      </c>
    </row>
    <row r="8" spans="1:28">
      <c r="A8" t="s">
        <v>61</v>
      </c>
      <c r="B8" s="38">
        <v>66317.7</v>
      </c>
      <c r="C8" s="38">
        <v>39981.4</v>
      </c>
      <c r="D8" s="38">
        <v>39710.800000000003</v>
      </c>
      <c r="E8" s="38">
        <v>33568.699999999997</v>
      </c>
      <c r="F8" s="38">
        <v>4336.6000000000004</v>
      </c>
      <c r="G8" s="38">
        <v>8849.2999999999993</v>
      </c>
      <c r="H8">
        <v>-935</v>
      </c>
      <c r="I8" s="38">
        <v>10830.6</v>
      </c>
      <c r="J8" s="38">
        <v>6794</v>
      </c>
      <c r="K8">
        <v>-538.70000000000005</v>
      </c>
      <c r="L8">
        <v>38.5</v>
      </c>
      <c r="M8" s="38">
        <v>4682.3999999999996</v>
      </c>
      <c r="N8" s="38">
        <v>4643.8</v>
      </c>
      <c r="O8" s="38">
        <v>-3039</v>
      </c>
      <c r="Q8">
        <v>-760.8</v>
      </c>
      <c r="R8" s="38">
        <v>65556.899999999994</v>
      </c>
      <c r="S8">
        <v>-34</v>
      </c>
      <c r="T8">
        <v>791.4</v>
      </c>
      <c r="U8">
        <v>825.5</v>
      </c>
      <c r="V8" s="38">
        <v>65522.9</v>
      </c>
      <c r="X8" s="38">
        <v>67901.2</v>
      </c>
      <c r="Y8" s="38">
        <v>50717.8</v>
      </c>
      <c r="Z8" s="38">
        <v>17331.5</v>
      </c>
      <c r="AB8" s="38">
        <v>19515.900000000001</v>
      </c>
    </row>
    <row r="9" spans="1:28">
      <c r="A9" t="s">
        <v>39</v>
      </c>
      <c r="B9" s="38">
        <v>66855.199999999997</v>
      </c>
      <c r="C9" s="38">
        <v>39900.199999999997</v>
      </c>
      <c r="D9" s="38">
        <v>39229</v>
      </c>
      <c r="E9" s="38">
        <v>33019.9</v>
      </c>
      <c r="F9" s="38">
        <v>4874.3</v>
      </c>
      <c r="G9" s="38">
        <v>8162.1</v>
      </c>
      <c r="H9">
        <v>770.3</v>
      </c>
      <c r="I9" s="38">
        <v>10932.6</v>
      </c>
      <c r="J9" s="38">
        <v>4162.8999999999996</v>
      </c>
      <c r="K9">
        <v>-597.1</v>
      </c>
      <c r="L9">
        <v>230.2</v>
      </c>
      <c r="M9" s="38">
        <v>5040.1000000000004</v>
      </c>
      <c r="N9" s="38">
        <v>4809.8999999999996</v>
      </c>
      <c r="O9" s="38">
        <v>-1580.3</v>
      </c>
      <c r="Q9">
        <v>-779.3</v>
      </c>
      <c r="R9" s="38">
        <v>66075.899999999994</v>
      </c>
      <c r="S9">
        <v>-14.8</v>
      </c>
      <c r="T9">
        <v>804.8</v>
      </c>
      <c r="U9">
        <v>819.6</v>
      </c>
      <c r="V9" s="38">
        <v>66061.100000000006</v>
      </c>
      <c r="X9" s="38">
        <v>68128.3</v>
      </c>
      <c r="Y9" s="38">
        <v>53647.8</v>
      </c>
      <c r="Z9" s="38">
        <v>14551</v>
      </c>
      <c r="AB9" s="38">
        <v>16824.599999999999</v>
      </c>
    </row>
    <row r="10" spans="1:28">
      <c r="A10" t="s">
        <v>40</v>
      </c>
      <c r="B10" s="38">
        <v>71608</v>
      </c>
      <c r="C10" s="38">
        <v>41768.9</v>
      </c>
      <c r="D10" s="38">
        <v>41078.300000000003</v>
      </c>
      <c r="E10" s="38">
        <v>34737.4</v>
      </c>
      <c r="F10" s="38">
        <v>5087.2</v>
      </c>
      <c r="G10" s="38">
        <v>8778.6</v>
      </c>
      <c r="H10">
        <v>355.5</v>
      </c>
      <c r="I10" s="38">
        <v>10687.6</v>
      </c>
      <c r="J10" s="38">
        <v>6240.3</v>
      </c>
      <c r="K10">
        <v>-588.6</v>
      </c>
      <c r="L10">
        <v>631.20000000000005</v>
      </c>
      <c r="M10" s="38">
        <v>5081.3</v>
      </c>
      <c r="N10" s="38">
        <v>4450.1000000000004</v>
      </c>
      <c r="O10" s="38">
        <v>-1352.6</v>
      </c>
      <c r="Q10">
        <v>-712.8</v>
      </c>
      <c r="R10" s="38">
        <v>70895.199999999997</v>
      </c>
      <c r="S10">
        <v>-26.4</v>
      </c>
      <c r="T10">
        <v>756.5</v>
      </c>
      <c r="U10">
        <v>782.9</v>
      </c>
      <c r="V10" s="38">
        <v>70868.7</v>
      </c>
      <c r="X10" s="38">
        <v>72017.2</v>
      </c>
      <c r="Y10" s="38">
        <v>55558.5</v>
      </c>
      <c r="Z10" s="38">
        <v>16565.599999999999</v>
      </c>
      <c r="AB10" s="38">
        <v>19554</v>
      </c>
    </row>
    <row r="11" spans="1:28">
      <c r="A11" t="s">
        <v>41</v>
      </c>
      <c r="B11" s="38">
        <v>79594.100000000006</v>
      </c>
      <c r="C11" s="38">
        <v>45662.6</v>
      </c>
      <c r="D11" s="38">
        <v>44810.3</v>
      </c>
      <c r="E11" s="38">
        <v>38256.199999999997</v>
      </c>
      <c r="F11" s="38">
        <v>4417.6000000000004</v>
      </c>
      <c r="G11" s="38">
        <v>9214.5</v>
      </c>
      <c r="H11" s="38">
        <v>1306.4000000000001</v>
      </c>
      <c r="I11" s="38">
        <v>10791.8</v>
      </c>
      <c r="J11" s="38">
        <v>8230.7000000000007</v>
      </c>
      <c r="K11">
        <v>-485.3</v>
      </c>
      <c r="L11">
        <v>826.7</v>
      </c>
      <c r="M11" s="38">
        <v>5469.5</v>
      </c>
      <c r="N11" s="38">
        <v>4642.8999999999996</v>
      </c>
      <c r="O11">
        <v>-370.9</v>
      </c>
      <c r="Q11">
        <v>-728.4</v>
      </c>
      <c r="R11" s="38">
        <v>78865.600000000006</v>
      </c>
      <c r="S11">
        <v>16.600000000000001</v>
      </c>
      <c r="T11">
        <v>740</v>
      </c>
      <c r="U11">
        <v>723.4</v>
      </c>
      <c r="V11" s="38">
        <v>78882.3</v>
      </c>
      <c r="X11" s="38">
        <v>79713.7</v>
      </c>
      <c r="Y11" s="38">
        <v>60969.5</v>
      </c>
      <c r="Z11" s="38">
        <v>18877.3</v>
      </c>
      <c r="AB11" s="38">
        <v>21279.200000000001</v>
      </c>
    </row>
    <row r="12" spans="1:28">
      <c r="A12" t="s">
        <v>62</v>
      </c>
      <c r="B12" s="38">
        <v>69309.2</v>
      </c>
      <c r="C12" s="38">
        <v>40422.1</v>
      </c>
      <c r="D12" s="38">
        <v>40162.300000000003</v>
      </c>
      <c r="E12" s="38">
        <v>33795.300000000003</v>
      </c>
      <c r="F12" s="38">
        <v>4069.6</v>
      </c>
      <c r="G12" s="38">
        <v>9261.1</v>
      </c>
      <c r="H12">
        <v>-692.9</v>
      </c>
      <c r="I12" s="38">
        <v>11307.7</v>
      </c>
      <c r="J12" s="38">
        <v>7108.3</v>
      </c>
      <c r="K12">
        <v>-490.5</v>
      </c>
      <c r="L12">
        <v>563.29999999999995</v>
      </c>
      <c r="M12" s="38">
        <v>5170.8</v>
      </c>
      <c r="N12" s="38">
        <v>4607.3999999999996</v>
      </c>
      <c r="O12" s="38">
        <v>-2239.5</v>
      </c>
      <c r="Q12">
        <v>-670.7</v>
      </c>
      <c r="R12" s="38">
        <v>68638.399999999994</v>
      </c>
      <c r="S12">
        <v>-160.5</v>
      </c>
      <c r="T12">
        <v>820.5</v>
      </c>
      <c r="U12">
        <v>981</v>
      </c>
      <c r="V12" s="38">
        <v>68477.899999999994</v>
      </c>
      <c r="X12" s="38">
        <v>69889.2</v>
      </c>
      <c r="Y12" s="38">
        <v>51896.4</v>
      </c>
      <c r="Z12" s="38">
        <v>18152.7</v>
      </c>
      <c r="AB12" s="38">
        <v>20033.7</v>
      </c>
    </row>
    <row r="13" spans="1:28">
      <c r="A13" t="s">
        <v>39</v>
      </c>
      <c r="B13" s="38">
        <v>71225.399999999994</v>
      </c>
      <c r="C13" s="38">
        <v>40730.5</v>
      </c>
      <c r="D13" s="38">
        <v>40055.1</v>
      </c>
      <c r="E13" s="38">
        <v>33648.400000000001</v>
      </c>
      <c r="F13" s="38">
        <v>4692.3999999999996</v>
      </c>
      <c r="G13" s="38">
        <v>8454.5</v>
      </c>
      <c r="H13" s="38">
        <v>1255.9000000000001</v>
      </c>
      <c r="I13" s="38">
        <v>11578.9</v>
      </c>
      <c r="J13" s="38">
        <v>4398.3999999999996</v>
      </c>
      <c r="K13">
        <v>-612.4</v>
      </c>
      <c r="L13" s="38">
        <v>1045.0999999999999</v>
      </c>
      <c r="M13" s="38">
        <v>5742.7</v>
      </c>
      <c r="N13" s="38">
        <v>4697.6000000000004</v>
      </c>
      <c r="O13">
        <v>-318</v>
      </c>
      <c r="Q13">
        <v>-788.5</v>
      </c>
      <c r="R13" s="38">
        <v>70436.899999999994</v>
      </c>
      <c r="S13">
        <v>-93</v>
      </c>
      <c r="T13" s="38">
        <v>1028.9000000000001</v>
      </c>
      <c r="U13" s="38">
        <v>1121.9000000000001</v>
      </c>
      <c r="V13" s="38">
        <v>70343.899999999994</v>
      </c>
      <c r="X13" s="38">
        <v>70923.399999999994</v>
      </c>
      <c r="Y13" s="38">
        <v>55593.9</v>
      </c>
      <c r="Z13" s="38">
        <v>15410.3</v>
      </c>
      <c r="AB13" s="38">
        <v>17210</v>
      </c>
    </row>
    <row r="14" spans="1:28">
      <c r="A14" t="s">
        <v>40</v>
      </c>
      <c r="B14" s="38">
        <v>74353.5</v>
      </c>
      <c r="C14" s="38">
        <v>42583.6</v>
      </c>
      <c r="D14" s="38">
        <v>41870.9</v>
      </c>
      <c r="E14" s="38">
        <v>35340.199999999997</v>
      </c>
      <c r="F14" s="38">
        <v>5080.3</v>
      </c>
      <c r="G14" s="38">
        <v>9280.9</v>
      </c>
      <c r="H14">
        <v>-194.4</v>
      </c>
      <c r="I14" s="38">
        <v>11307.8</v>
      </c>
      <c r="J14" s="38">
        <v>6725.6</v>
      </c>
      <c r="K14">
        <v>-495.5</v>
      </c>
      <c r="L14" s="38">
        <v>1350.8</v>
      </c>
      <c r="M14" s="38">
        <v>6021.3</v>
      </c>
      <c r="N14" s="38">
        <v>4670.5</v>
      </c>
      <c r="O14" s="38">
        <v>-1285.5999999999999</v>
      </c>
      <c r="Q14">
        <v>-757.7</v>
      </c>
      <c r="R14" s="38">
        <v>73595.7</v>
      </c>
      <c r="S14">
        <v>-206.7</v>
      </c>
      <c r="T14" s="38">
        <v>1118.0999999999999</v>
      </c>
      <c r="U14" s="38">
        <v>1324.8</v>
      </c>
      <c r="V14" s="38">
        <v>73389</v>
      </c>
      <c r="X14" s="38">
        <v>73472</v>
      </c>
      <c r="Y14" s="38">
        <v>55865.8</v>
      </c>
      <c r="Z14" s="38">
        <v>17738.400000000001</v>
      </c>
      <c r="AB14" s="38">
        <v>20543.8</v>
      </c>
    </row>
    <row r="15" spans="1:28">
      <c r="A15" t="s">
        <v>41</v>
      </c>
      <c r="B15" s="38">
        <v>81364.899999999994</v>
      </c>
      <c r="C15" s="38">
        <v>46518.1</v>
      </c>
      <c r="D15" s="38">
        <v>45630.7</v>
      </c>
      <c r="E15" s="38">
        <v>38887.699999999997</v>
      </c>
      <c r="F15" s="38">
        <v>4361.6000000000004</v>
      </c>
      <c r="G15" s="38">
        <v>9587.7999999999993</v>
      </c>
      <c r="H15" s="38">
        <v>1053.3</v>
      </c>
      <c r="I15" s="38">
        <v>11426.8</v>
      </c>
      <c r="J15" s="38">
        <v>8178.9</v>
      </c>
      <c r="K15">
        <v>-189.1</v>
      </c>
      <c r="L15" s="38">
        <v>1071.5999999999999</v>
      </c>
      <c r="M15" s="38">
        <v>6039</v>
      </c>
      <c r="N15" s="38">
        <v>4967.3</v>
      </c>
      <c r="O15">
        <v>-644.20000000000005</v>
      </c>
      <c r="Q15">
        <v>-739.7</v>
      </c>
      <c r="R15" s="38">
        <v>80625.2</v>
      </c>
      <c r="S15">
        <v>-59.1</v>
      </c>
      <c r="T15" s="38">
        <v>1176.2</v>
      </c>
      <c r="U15" s="38">
        <v>1235.3</v>
      </c>
      <c r="V15" s="38">
        <v>80566.100000000006</v>
      </c>
      <c r="X15" s="38">
        <v>81131.3</v>
      </c>
      <c r="Y15" s="38">
        <v>61665.4</v>
      </c>
      <c r="Z15" s="38">
        <v>19613.099999999999</v>
      </c>
      <c r="AB15" s="38">
        <v>21607.9</v>
      </c>
    </row>
    <row r="16" spans="1:28">
      <c r="A16" t="s">
        <v>63</v>
      </c>
      <c r="B16" s="38">
        <v>71743.3</v>
      </c>
      <c r="C16" s="38">
        <v>41922.5</v>
      </c>
      <c r="D16" s="38">
        <v>41632.300000000003</v>
      </c>
      <c r="E16" s="38">
        <v>35045.199999999997</v>
      </c>
      <c r="F16" s="38">
        <v>3952.8</v>
      </c>
      <c r="G16" s="38">
        <v>9433.9</v>
      </c>
      <c r="H16">
        <v>-423.5</v>
      </c>
      <c r="I16" s="38">
        <v>11951.2</v>
      </c>
      <c r="J16" s="38">
        <v>6699.8</v>
      </c>
      <c r="K16">
        <v>-438.4</v>
      </c>
      <c r="L16">
        <v>648.20000000000005</v>
      </c>
      <c r="M16" s="38">
        <v>5568.1</v>
      </c>
      <c r="N16" s="38">
        <v>4919.8999999999996</v>
      </c>
      <c r="O16" s="38">
        <v>-2003.1</v>
      </c>
      <c r="Q16">
        <v>-695.7</v>
      </c>
      <c r="R16" s="38">
        <v>71047.7</v>
      </c>
      <c r="S16">
        <v>-50.3</v>
      </c>
      <c r="T16" s="38">
        <v>1210</v>
      </c>
      <c r="U16" s="38">
        <v>1260.2</v>
      </c>
      <c r="V16" s="38">
        <v>70997.399999999994</v>
      </c>
      <c r="X16" s="38">
        <v>72253.100000000006</v>
      </c>
      <c r="Y16" s="38">
        <v>54064.7</v>
      </c>
      <c r="Z16" s="38">
        <v>18355.099999999999</v>
      </c>
      <c r="AB16" s="38">
        <v>19768.2</v>
      </c>
    </row>
    <row r="17" spans="1:28">
      <c r="A17" t="s">
        <v>39</v>
      </c>
      <c r="B17" s="38">
        <v>73211.600000000006</v>
      </c>
      <c r="C17" s="38">
        <v>42757.8</v>
      </c>
      <c r="D17" s="38">
        <v>42051.3</v>
      </c>
      <c r="E17" s="38">
        <v>35403.4</v>
      </c>
      <c r="F17" s="38">
        <v>4499.8</v>
      </c>
      <c r="G17" s="38">
        <v>8811.6</v>
      </c>
      <c r="H17">
        <v>814</v>
      </c>
      <c r="I17" s="38">
        <v>12069.9</v>
      </c>
      <c r="J17" s="38">
        <v>4397.3</v>
      </c>
      <c r="K17">
        <v>-516.70000000000005</v>
      </c>
      <c r="L17" s="38">
        <v>1175.0999999999999</v>
      </c>
      <c r="M17" s="38">
        <v>5827.6</v>
      </c>
      <c r="N17" s="38">
        <v>4652.5</v>
      </c>
      <c r="O17">
        <v>-797.1</v>
      </c>
      <c r="Q17">
        <v>-815.4</v>
      </c>
      <c r="R17" s="38">
        <v>72396.2</v>
      </c>
      <c r="S17">
        <v>31.6</v>
      </c>
      <c r="T17" s="38">
        <v>1396.6</v>
      </c>
      <c r="U17" s="38">
        <v>1364.9</v>
      </c>
      <c r="V17" s="38">
        <v>72427.899999999994</v>
      </c>
      <c r="X17" s="38">
        <v>72663.8</v>
      </c>
      <c r="Y17" s="38">
        <v>56805.7</v>
      </c>
      <c r="Z17" s="38">
        <v>15926</v>
      </c>
      <c r="AB17" s="38">
        <v>17426.7</v>
      </c>
    </row>
    <row r="18" spans="1:28">
      <c r="A18" t="s">
        <v>40</v>
      </c>
      <c r="B18" s="38">
        <v>76741.100000000006</v>
      </c>
      <c r="C18" s="38">
        <v>44171.3</v>
      </c>
      <c r="D18" s="38">
        <v>43556.3</v>
      </c>
      <c r="E18" s="38">
        <v>36798.5</v>
      </c>
      <c r="F18" s="38">
        <v>4936.8</v>
      </c>
      <c r="G18" s="38">
        <v>9610.7000000000007</v>
      </c>
      <c r="H18">
        <v>-14.9</v>
      </c>
      <c r="I18" s="38">
        <v>11776.8</v>
      </c>
      <c r="J18" s="38">
        <v>6535.7</v>
      </c>
      <c r="K18">
        <v>-511.1</v>
      </c>
      <c r="L18" s="38">
        <v>1349.1</v>
      </c>
      <c r="M18" s="38">
        <v>5943.3</v>
      </c>
      <c r="N18" s="38">
        <v>4594.2</v>
      </c>
      <c r="O18" s="38">
        <v>-1113.2</v>
      </c>
      <c r="Q18">
        <v>-915.9</v>
      </c>
      <c r="R18" s="38">
        <v>75825.2</v>
      </c>
      <c r="S18">
        <v>-9.1999999999999993</v>
      </c>
      <c r="T18" s="38">
        <v>1359.5</v>
      </c>
      <c r="U18" s="38">
        <v>1368.7</v>
      </c>
      <c r="V18" s="38">
        <v>75816</v>
      </c>
      <c r="X18" s="38">
        <v>75863.8</v>
      </c>
      <c r="Y18" s="38">
        <v>58018</v>
      </c>
      <c r="Z18" s="38">
        <v>17970</v>
      </c>
      <c r="AB18" s="38">
        <v>20618</v>
      </c>
    </row>
    <row r="19" spans="1:28">
      <c r="A19" t="s">
        <v>41</v>
      </c>
      <c r="B19" s="38">
        <v>84560</v>
      </c>
      <c r="C19" s="38">
        <v>49197.4</v>
      </c>
      <c r="D19" s="38">
        <v>48268.2</v>
      </c>
      <c r="E19" s="38">
        <v>41252.400000000001</v>
      </c>
      <c r="F19" s="38">
        <v>4597.6000000000004</v>
      </c>
      <c r="G19" s="38">
        <v>9477.6</v>
      </c>
      <c r="H19" s="38">
        <v>1025.5</v>
      </c>
      <c r="I19" s="38">
        <v>11867.5</v>
      </c>
      <c r="J19" s="38">
        <v>8015.1</v>
      </c>
      <c r="K19">
        <v>-306.39999999999998</v>
      </c>
      <c r="L19" s="38">
        <v>1315.1</v>
      </c>
      <c r="M19" s="38">
        <v>5963.8</v>
      </c>
      <c r="N19" s="38">
        <v>4648.7</v>
      </c>
      <c r="O19">
        <v>-629.4</v>
      </c>
      <c r="Q19" s="38">
        <v>-1048.4000000000001</v>
      </c>
      <c r="R19" s="38">
        <v>83511.600000000006</v>
      </c>
      <c r="S19">
        <v>145.9</v>
      </c>
      <c r="T19" s="38">
        <v>1358.1</v>
      </c>
      <c r="U19" s="38">
        <v>1212.2</v>
      </c>
      <c r="V19" s="38">
        <v>83657.5</v>
      </c>
      <c r="X19" s="38">
        <v>83790.399999999994</v>
      </c>
      <c r="Y19" s="38">
        <v>64133.599999999999</v>
      </c>
      <c r="Z19" s="38">
        <v>19791.7</v>
      </c>
      <c r="AB19" s="38">
        <v>21545.9</v>
      </c>
    </row>
    <row r="20" spans="1:28">
      <c r="A20" t="s">
        <v>64</v>
      </c>
      <c r="B20" s="38">
        <v>73544.100000000006</v>
      </c>
      <c r="C20" s="38">
        <v>43586.400000000001</v>
      </c>
      <c r="D20" s="38">
        <v>43314.7</v>
      </c>
      <c r="E20" s="38">
        <v>36493.300000000003</v>
      </c>
      <c r="F20" s="38">
        <v>4246.8999999999996</v>
      </c>
      <c r="G20" s="38">
        <v>9371.1</v>
      </c>
      <c r="H20" s="38">
        <v>-1127.5</v>
      </c>
      <c r="I20" s="38">
        <v>12509.5</v>
      </c>
      <c r="J20" s="38">
        <v>6501.1</v>
      </c>
      <c r="K20">
        <v>-492.1</v>
      </c>
      <c r="L20" s="38">
        <v>1118.3</v>
      </c>
      <c r="M20" s="38">
        <v>5548.4</v>
      </c>
      <c r="N20" s="38">
        <v>4430.1000000000004</v>
      </c>
      <c r="O20" s="38">
        <v>-2169.6</v>
      </c>
      <c r="Q20">
        <v>-875.3</v>
      </c>
      <c r="R20" s="38">
        <v>72668.800000000003</v>
      </c>
      <c r="S20">
        <v>27.4</v>
      </c>
      <c r="T20" s="38">
        <v>1029.3</v>
      </c>
      <c r="U20" s="38">
        <v>1001.8</v>
      </c>
      <c r="V20" s="38">
        <v>72696.3</v>
      </c>
      <c r="X20" s="38">
        <v>73042.8</v>
      </c>
      <c r="Y20" s="38">
        <v>54582.8</v>
      </c>
      <c r="Z20" s="38">
        <v>18639.900000000001</v>
      </c>
      <c r="AB20" s="38">
        <v>19758.3</v>
      </c>
    </row>
    <row r="21" spans="1:28">
      <c r="A21" t="s">
        <v>39</v>
      </c>
      <c r="B21" s="38">
        <v>75324.3</v>
      </c>
      <c r="C21" s="38">
        <v>43951.7</v>
      </c>
      <c r="D21" s="38">
        <v>43218.8</v>
      </c>
      <c r="E21" s="38">
        <v>36368.800000000003</v>
      </c>
      <c r="F21" s="38">
        <v>4213.2</v>
      </c>
      <c r="G21" s="38">
        <v>8722.4</v>
      </c>
      <c r="H21">
        <v>790.6</v>
      </c>
      <c r="I21" s="38">
        <v>12788.2</v>
      </c>
      <c r="J21" s="38">
        <v>4357.1000000000004</v>
      </c>
      <c r="K21">
        <v>-603.20000000000005</v>
      </c>
      <c r="L21" s="38">
        <v>1582</v>
      </c>
      <c r="M21" s="38">
        <v>5961.5</v>
      </c>
      <c r="N21" s="38">
        <v>4379.5</v>
      </c>
      <c r="O21">
        <v>-477.7</v>
      </c>
      <c r="Q21">
        <v>-799.5</v>
      </c>
      <c r="R21" s="38">
        <v>74524.7</v>
      </c>
      <c r="S21">
        <v>216.4</v>
      </c>
      <c r="T21" s="38">
        <v>1117.7</v>
      </c>
      <c r="U21">
        <v>901.3</v>
      </c>
      <c r="V21" s="38">
        <v>74741.2</v>
      </c>
      <c r="X21" s="38">
        <v>73927.8</v>
      </c>
      <c r="Y21" s="38">
        <v>57493.9</v>
      </c>
      <c r="Z21" s="38">
        <v>16509.599999999999</v>
      </c>
      <c r="AB21" s="38">
        <v>17053.8</v>
      </c>
    </row>
    <row r="22" spans="1:28">
      <c r="A22" t="s">
        <v>40</v>
      </c>
      <c r="B22" s="38">
        <v>79682.3</v>
      </c>
      <c r="C22" s="38">
        <v>46290.5</v>
      </c>
      <c r="D22" s="38">
        <v>45506.400000000001</v>
      </c>
      <c r="E22" s="38">
        <v>38513.800000000003</v>
      </c>
      <c r="F22" s="38">
        <v>4506.8</v>
      </c>
      <c r="G22" s="38">
        <v>9588.1</v>
      </c>
      <c r="H22">
        <v>-226.6</v>
      </c>
      <c r="I22" s="38">
        <v>12496.3</v>
      </c>
      <c r="J22" s="38">
        <v>6537.9</v>
      </c>
      <c r="K22">
        <v>-449.5</v>
      </c>
      <c r="L22" s="38">
        <v>1856.5</v>
      </c>
      <c r="M22" s="38">
        <v>6284.5</v>
      </c>
      <c r="N22" s="38">
        <v>4428</v>
      </c>
      <c r="O22">
        <v>-917.7</v>
      </c>
      <c r="Q22">
        <v>-892.5</v>
      </c>
      <c r="R22" s="38">
        <v>78789.8</v>
      </c>
      <c r="S22">
        <v>61.7</v>
      </c>
      <c r="T22" s="38">
        <v>1067.0999999999999</v>
      </c>
      <c r="U22" s="38">
        <v>1005.5</v>
      </c>
      <c r="V22" s="38">
        <v>78851.5</v>
      </c>
      <c r="X22" s="38">
        <v>77785.7</v>
      </c>
      <c r="Y22" s="38">
        <v>59229.4</v>
      </c>
      <c r="Z22" s="38">
        <v>18695.7</v>
      </c>
      <c r="AB22" s="38">
        <v>20244.599999999999</v>
      </c>
    </row>
    <row r="23" spans="1:28">
      <c r="A23" t="s">
        <v>41</v>
      </c>
      <c r="B23" s="38">
        <v>87079.2</v>
      </c>
      <c r="C23" s="38">
        <v>50087.6</v>
      </c>
      <c r="D23" s="38">
        <v>49151.4</v>
      </c>
      <c r="E23" s="38">
        <v>41970</v>
      </c>
      <c r="F23" s="38">
        <v>4160.7</v>
      </c>
      <c r="G23" s="38">
        <v>9573.4</v>
      </c>
      <c r="H23" s="38">
        <v>1335</v>
      </c>
      <c r="I23" s="38">
        <v>12577.7</v>
      </c>
      <c r="J23" s="38">
        <v>7936.1</v>
      </c>
      <c r="K23">
        <v>-113.1</v>
      </c>
      <c r="L23" s="38">
        <v>1737.2</v>
      </c>
      <c r="M23" s="38">
        <v>6666.9</v>
      </c>
      <c r="N23" s="38">
        <v>4929.8</v>
      </c>
      <c r="O23">
        <v>-215.2</v>
      </c>
      <c r="Q23">
        <v>-892.1</v>
      </c>
      <c r="R23" s="38">
        <v>86187.1</v>
      </c>
      <c r="S23">
        <v>94.7</v>
      </c>
      <c r="T23" s="38">
        <v>1088.4000000000001</v>
      </c>
      <c r="U23">
        <v>993.7</v>
      </c>
      <c r="V23" s="38">
        <v>86281.9</v>
      </c>
      <c r="X23" s="38">
        <v>85583.2</v>
      </c>
      <c r="Y23" s="38">
        <v>65221.4</v>
      </c>
      <c r="Z23" s="38">
        <v>20512.8</v>
      </c>
      <c r="AB23" s="38">
        <v>21225.8</v>
      </c>
    </row>
    <row r="24" spans="1:28">
      <c r="A24" t="s">
        <v>65</v>
      </c>
      <c r="B24" s="38">
        <v>76835.899999999994</v>
      </c>
      <c r="C24" s="38">
        <v>44844.6</v>
      </c>
      <c r="D24" s="38">
        <v>44531.6</v>
      </c>
      <c r="E24" s="38">
        <v>37526.400000000001</v>
      </c>
      <c r="F24" s="38">
        <v>3858.3</v>
      </c>
      <c r="G24" s="38">
        <v>10080.9</v>
      </c>
      <c r="H24">
        <v>-874.7</v>
      </c>
      <c r="I24" s="38">
        <v>13072.3</v>
      </c>
      <c r="J24" s="38">
        <v>6360.8</v>
      </c>
      <c r="K24">
        <v>-285.10000000000002</v>
      </c>
      <c r="L24" s="38">
        <v>1477.1</v>
      </c>
      <c r="M24" s="38">
        <v>6376.2</v>
      </c>
      <c r="N24" s="38">
        <v>4899.2</v>
      </c>
      <c r="O24" s="38">
        <v>-1698.3</v>
      </c>
      <c r="Q24">
        <v>-840.8</v>
      </c>
      <c r="R24" s="38">
        <v>75995.100000000006</v>
      </c>
      <c r="S24">
        <v>105.1</v>
      </c>
      <c r="T24" s="38">
        <v>1133.0999999999999</v>
      </c>
      <c r="U24" s="38">
        <v>1028</v>
      </c>
      <c r="V24" s="38">
        <v>76100.100000000006</v>
      </c>
      <c r="X24" s="38">
        <v>75789.7</v>
      </c>
      <c r="Y24" s="38">
        <v>56814.6</v>
      </c>
      <c r="Z24" s="38">
        <v>19165</v>
      </c>
      <c r="AB24" s="38">
        <v>20093.7</v>
      </c>
    </row>
    <row r="25" spans="1:28">
      <c r="A25" t="s">
        <v>39</v>
      </c>
      <c r="B25" s="38">
        <v>78976.399999999994</v>
      </c>
      <c r="C25" s="38">
        <v>45292.3</v>
      </c>
      <c r="D25" s="38">
        <v>44526.1</v>
      </c>
      <c r="E25" s="38">
        <v>37488.1</v>
      </c>
      <c r="F25" s="38">
        <v>4188.2</v>
      </c>
      <c r="G25" s="38">
        <v>9130.2999999999993</v>
      </c>
      <c r="H25">
        <v>823.4</v>
      </c>
      <c r="I25" s="38">
        <v>13303.2</v>
      </c>
      <c r="J25" s="38">
        <v>4885.8</v>
      </c>
      <c r="K25">
        <v>-446</v>
      </c>
      <c r="L25" s="38">
        <v>2096.8000000000002</v>
      </c>
      <c r="M25" s="38">
        <v>7007.8</v>
      </c>
      <c r="N25" s="38">
        <v>4911.1000000000004</v>
      </c>
      <c r="O25">
        <v>-297.60000000000002</v>
      </c>
      <c r="Q25">
        <v>-838.9</v>
      </c>
      <c r="R25" s="38">
        <v>78137.600000000006</v>
      </c>
      <c r="S25">
        <v>277.60000000000002</v>
      </c>
      <c r="T25" s="38">
        <v>1267.9000000000001</v>
      </c>
      <c r="U25">
        <v>990.4</v>
      </c>
      <c r="V25" s="38">
        <v>78415.100000000006</v>
      </c>
      <c r="X25" s="38">
        <v>76839.899999999994</v>
      </c>
      <c r="Y25" s="38">
        <v>59252.800000000003</v>
      </c>
      <c r="Z25" s="38">
        <v>17681.400000000001</v>
      </c>
      <c r="AB25" s="38">
        <v>17964.7</v>
      </c>
    </row>
    <row r="26" spans="1:28">
      <c r="A26" t="s">
        <v>40</v>
      </c>
      <c r="B26" s="38">
        <v>83368.899999999994</v>
      </c>
      <c r="C26" s="38">
        <v>47743.8</v>
      </c>
      <c r="D26" s="38">
        <v>46916.3</v>
      </c>
      <c r="E26" s="38">
        <v>39742.5</v>
      </c>
      <c r="F26" s="38">
        <v>4506.2</v>
      </c>
      <c r="G26" s="38">
        <v>10630.6</v>
      </c>
      <c r="H26">
        <v>140.4</v>
      </c>
      <c r="I26" s="38">
        <v>12870.9</v>
      </c>
      <c r="J26" s="38">
        <v>6275.5</v>
      </c>
      <c r="K26">
        <v>-209.8</v>
      </c>
      <c r="L26" s="38">
        <v>2074.8000000000002</v>
      </c>
      <c r="M26" s="38">
        <v>7198.6</v>
      </c>
      <c r="N26" s="38">
        <v>5123.8</v>
      </c>
      <c r="O26">
        <v>-663.4</v>
      </c>
      <c r="Q26">
        <v>-826.6</v>
      </c>
      <c r="R26" s="38">
        <v>82542.3</v>
      </c>
      <c r="S26">
        <v>64.7</v>
      </c>
      <c r="T26" s="38">
        <v>1308</v>
      </c>
      <c r="U26" s="38">
        <v>1243.3</v>
      </c>
      <c r="V26" s="38">
        <v>82607.100000000006</v>
      </c>
      <c r="X26" s="38">
        <v>81345.399999999994</v>
      </c>
      <c r="Y26" s="38">
        <v>62521</v>
      </c>
      <c r="Z26" s="38">
        <v>18936.3</v>
      </c>
      <c r="AB26" s="38">
        <v>21152.3</v>
      </c>
    </row>
    <row r="27" spans="1:28">
      <c r="A27" t="s">
        <v>41</v>
      </c>
      <c r="B27" s="38">
        <v>90538.1</v>
      </c>
      <c r="C27" s="38">
        <v>51371</v>
      </c>
      <c r="D27" s="38">
        <v>50398.2</v>
      </c>
      <c r="E27" s="38">
        <v>43043.5</v>
      </c>
      <c r="F27" s="38">
        <v>4136.2</v>
      </c>
      <c r="G27" s="38">
        <v>10994.9</v>
      </c>
      <c r="H27">
        <v>954.9</v>
      </c>
      <c r="I27" s="38">
        <v>12828.9</v>
      </c>
      <c r="J27" s="38">
        <v>7583.5</v>
      </c>
      <c r="K27">
        <v>63.3</v>
      </c>
      <c r="L27" s="38">
        <v>2478.6999999999998</v>
      </c>
      <c r="M27" s="38">
        <v>7626.3</v>
      </c>
      <c r="N27" s="38">
        <v>5147.6000000000004</v>
      </c>
      <c r="O27">
        <v>126.8</v>
      </c>
      <c r="Q27">
        <v>-879.9</v>
      </c>
      <c r="R27" s="38">
        <v>89658.2</v>
      </c>
      <c r="S27">
        <v>206.4</v>
      </c>
      <c r="T27" s="38">
        <v>1389.2</v>
      </c>
      <c r="U27" s="38">
        <v>1182.8</v>
      </c>
      <c r="V27" s="38">
        <v>89864.6</v>
      </c>
      <c r="X27" s="38">
        <v>87817.8</v>
      </c>
      <c r="Y27" s="38">
        <v>67439.7</v>
      </c>
      <c r="Z27" s="38">
        <v>20502</v>
      </c>
      <c r="AB27" s="38">
        <v>22450.7</v>
      </c>
    </row>
    <row r="28" spans="1:28">
      <c r="A28" t="s">
        <v>66</v>
      </c>
      <c r="B28" s="38">
        <v>81227.3</v>
      </c>
      <c r="C28" s="38">
        <v>46315.199999999997</v>
      </c>
      <c r="D28" s="38">
        <v>45951.6</v>
      </c>
      <c r="E28" s="38">
        <v>38759.800000000003</v>
      </c>
      <c r="F28" s="38">
        <v>3887.5</v>
      </c>
      <c r="G28" s="38">
        <v>11886.7</v>
      </c>
      <c r="H28">
        <v>-704.2</v>
      </c>
      <c r="I28" s="38">
        <v>13223</v>
      </c>
      <c r="J28" s="38">
        <v>5902.1</v>
      </c>
      <c r="K28">
        <v>-297.3</v>
      </c>
      <c r="L28" s="38">
        <v>1926</v>
      </c>
      <c r="M28" s="38">
        <v>6882.1</v>
      </c>
      <c r="N28" s="38">
        <v>4956.1000000000004</v>
      </c>
      <c r="O28">
        <v>-911.7</v>
      </c>
      <c r="Q28">
        <v>-935.6</v>
      </c>
      <c r="R28" s="38">
        <v>80291.7</v>
      </c>
      <c r="S28">
        <v>234.8</v>
      </c>
      <c r="T28" s="38">
        <v>1511.5</v>
      </c>
      <c r="U28" s="38">
        <v>1276.7</v>
      </c>
      <c r="V28" s="38">
        <v>80526.5</v>
      </c>
      <c r="X28" s="38">
        <v>79403.8</v>
      </c>
      <c r="Y28" s="38">
        <v>60726.2</v>
      </c>
      <c r="Z28" s="38">
        <v>18805.400000000001</v>
      </c>
      <c r="AB28" s="38">
        <v>21669.8</v>
      </c>
    </row>
    <row r="29" spans="1:28">
      <c r="A29" t="s">
        <v>39</v>
      </c>
      <c r="B29" s="38">
        <v>83993.7</v>
      </c>
      <c r="C29" s="38">
        <v>47234.9</v>
      </c>
      <c r="D29" s="38">
        <v>46421.1</v>
      </c>
      <c r="E29" s="38">
        <v>39175</v>
      </c>
      <c r="F29" s="38">
        <v>4367.3</v>
      </c>
      <c r="G29" s="38">
        <v>10682.7</v>
      </c>
      <c r="H29" s="38">
        <v>2014.1</v>
      </c>
      <c r="I29" s="38">
        <v>13359.8</v>
      </c>
      <c r="J29" s="38">
        <v>4192.2</v>
      </c>
      <c r="K29" s="38">
        <v>-2328.4</v>
      </c>
      <c r="L29" s="38">
        <v>2723.3</v>
      </c>
      <c r="M29" s="38">
        <v>7636.3</v>
      </c>
      <c r="N29" s="38">
        <v>4913</v>
      </c>
      <c r="O29" s="38">
        <v>1747.7</v>
      </c>
      <c r="Q29">
        <v>-951</v>
      </c>
      <c r="R29" s="38">
        <v>83042.7</v>
      </c>
      <c r="S29">
        <v>499.7</v>
      </c>
      <c r="T29" s="38">
        <v>1634.7</v>
      </c>
      <c r="U29" s="38">
        <v>1134.9000000000001</v>
      </c>
      <c r="V29" s="38">
        <v>83542.399999999994</v>
      </c>
      <c r="X29" s="38">
        <v>80787.5</v>
      </c>
      <c r="Y29" s="38">
        <v>65082.1</v>
      </c>
      <c r="Z29" s="38">
        <v>15622.1</v>
      </c>
      <c r="AB29" s="38">
        <v>19172.5</v>
      </c>
    </row>
    <row r="30" spans="1:28">
      <c r="A30" t="s">
        <v>40</v>
      </c>
      <c r="B30" s="38">
        <v>88357.2</v>
      </c>
      <c r="C30" s="38">
        <v>49438.8</v>
      </c>
      <c r="D30" s="38">
        <v>48588.1</v>
      </c>
      <c r="E30" s="38">
        <v>41219.1</v>
      </c>
      <c r="F30" s="38">
        <v>4641</v>
      </c>
      <c r="G30" s="38">
        <v>12763.2</v>
      </c>
      <c r="H30">
        <v>35.1</v>
      </c>
      <c r="I30" s="38">
        <v>13030.2</v>
      </c>
      <c r="J30" s="38">
        <v>5907.3</v>
      </c>
      <c r="K30">
        <v>-236.1</v>
      </c>
      <c r="L30" s="38">
        <v>2642.5</v>
      </c>
      <c r="M30" s="38">
        <v>7457.7</v>
      </c>
      <c r="N30" s="38">
        <v>4815.2</v>
      </c>
      <c r="O30">
        <v>135.19999999999999</v>
      </c>
      <c r="Q30">
        <v>-817.3</v>
      </c>
      <c r="R30" s="38">
        <v>87539.9</v>
      </c>
      <c r="S30">
        <v>281.5</v>
      </c>
      <c r="T30" s="38">
        <v>1514.1</v>
      </c>
      <c r="U30" s="38">
        <v>1232.7</v>
      </c>
      <c r="V30" s="38">
        <v>87821.4</v>
      </c>
      <c r="X30" s="38">
        <v>85279</v>
      </c>
      <c r="Y30" s="38">
        <v>66650.8</v>
      </c>
      <c r="Z30" s="38">
        <v>18672.099999999999</v>
      </c>
      <c r="AB30" s="38">
        <v>23257.4</v>
      </c>
    </row>
    <row r="31" spans="1:28">
      <c r="A31" t="s">
        <v>41</v>
      </c>
      <c r="B31" s="38">
        <v>97023.4</v>
      </c>
      <c r="C31" s="38">
        <v>54055.5</v>
      </c>
      <c r="D31" s="38">
        <v>53060.3</v>
      </c>
      <c r="E31" s="38">
        <v>45472.5</v>
      </c>
      <c r="F31" s="38">
        <v>4258.1000000000004</v>
      </c>
      <c r="G31" s="38">
        <v>12800.2</v>
      </c>
      <c r="H31" s="38">
        <v>1483.9</v>
      </c>
      <c r="I31" s="38">
        <v>13215</v>
      </c>
      <c r="J31" s="38">
        <v>7345.8</v>
      </c>
      <c r="K31">
        <v>-68.099999999999994</v>
      </c>
      <c r="L31" s="38">
        <v>2857.9</v>
      </c>
      <c r="M31" s="38">
        <v>7714.9</v>
      </c>
      <c r="N31" s="38">
        <v>4857</v>
      </c>
      <c r="O31" s="38">
        <v>1075.0999999999999</v>
      </c>
      <c r="Q31">
        <v>-697.8</v>
      </c>
      <c r="R31" s="38">
        <v>96325.6</v>
      </c>
      <c r="S31">
        <v>292.39999999999998</v>
      </c>
      <c r="T31" s="38">
        <v>1268.5999999999999</v>
      </c>
      <c r="U31">
        <v>976.2</v>
      </c>
      <c r="V31" s="38">
        <v>96618</v>
      </c>
      <c r="X31" s="38">
        <v>93602.4</v>
      </c>
      <c r="Y31" s="38">
        <v>73129.399999999994</v>
      </c>
      <c r="Z31" s="38">
        <v>20522.599999999999</v>
      </c>
      <c r="AB31" s="38">
        <v>24307</v>
      </c>
    </row>
    <row r="32" spans="1:28">
      <c r="A32" t="s">
        <v>67</v>
      </c>
      <c r="B32" s="38">
        <v>85721.9</v>
      </c>
      <c r="C32" s="38">
        <v>48385.3</v>
      </c>
      <c r="D32" s="38">
        <v>47979.4</v>
      </c>
      <c r="E32" s="38">
        <v>40571.9</v>
      </c>
      <c r="F32" s="38">
        <v>4039.7</v>
      </c>
      <c r="G32" s="38">
        <v>12838</v>
      </c>
      <c r="H32">
        <v>-361.3</v>
      </c>
      <c r="I32" s="38">
        <v>13556.7</v>
      </c>
      <c r="J32" s="38">
        <v>6003.6</v>
      </c>
      <c r="K32">
        <v>-307.89999999999998</v>
      </c>
      <c r="L32" s="38">
        <v>1943.4</v>
      </c>
      <c r="M32" s="38">
        <v>6619.1</v>
      </c>
      <c r="N32" s="38">
        <v>4675.7</v>
      </c>
      <c r="O32">
        <v>-375.6</v>
      </c>
      <c r="Q32">
        <v>-380.4</v>
      </c>
      <c r="R32" s="38">
        <v>85341.5</v>
      </c>
      <c r="S32">
        <v>266.5</v>
      </c>
      <c r="T32" s="38">
        <v>1360.4</v>
      </c>
      <c r="U32" s="38">
        <v>1093.9000000000001</v>
      </c>
      <c r="V32" s="38">
        <v>85608</v>
      </c>
      <c r="X32" s="38">
        <v>83768.899999999994</v>
      </c>
      <c r="Y32" s="38">
        <v>64611.9</v>
      </c>
      <c r="Z32" s="38">
        <v>19248.5</v>
      </c>
      <c r="AB32" s="38">
        <v>22927.599999999999</v>
      </c>
    </row>
    <row r="33" spans="1:28">
      <c r="A33" t="s">
        <v>39</v>
      </c>
      <c r="B33" s="38">
        <v>86171.3</v>
      </c>
      <c r="C33" s="38">
        <v>48828.6</v>
      </c>
      <c r="D33" s="38">
        <v>47941.8</v>
      </c>
      <c r="E33" s="38">
        <v>40504.199999999997</v>
      </c>
      <c r="F33" s="38">
        <v>4436.3</v>
      </c>
      <c r="G33" s="38">
        <v>11639.2</v>
      </c>
      <c r="H33" s="38">
        <v>1117.4000000000001</v>
      </c>
      <c r="I33" s="38">
        <v>13516.2</v>
      </c>
      <c r="J33" s="38">
        <v>4218.1000000000004</v>
      </c>
      <c r="K33">
        <v>98.6</v>
      </c>
      <c r="L33" s="38">
        <v>2169.9</v>
      </c>
      <c r="M33" s="38">
        <v>7208.5</v>
      </c>
      <c r="N33" s="38">
        <v>5038.6000000000004</v>
      </c>
      <c r="O33">
        <v>147</v>
      </c>
      <c r="Q33">
        <v>594.6</v>
      </c>
      <c r="R33" s="38">
        <v>86765.9</v>
      </c>
      <c r="S33">
        <v>460.5</v>
      </c>
      <c r="T33" s="38">
        <v>1363</v>
      </c>
      <c r="U33">
        <v>902.4</v>
      </c>
      <c r="V33" s="38">
        <v>87226.4</v>
      </c>
      <c r="X33" s="38">
        <v>83934.8</v>
      </c>
      <c r="Y33" s="38">
        <v>66315.199999999997</v>
      </c>
      <c r="Z33" s="38">
        <v>17621.5</v>
      </c>
      <c r="AB33" s="38">
        <v>20302.400000000001</v>
      </c>
    </row>
    <row r="34" spans="1:28">
      <c r="A34" t="s">
        <v>40</v>
      </c>
      <c r="B34" s="38">
        <v>90051</v>
      </c>
      <c r="C34" s="38">
        <v>51741.2</v>
      </c>
      <c r="D34" s="38">
        <v>50839.7</v>
      </c>
      <c r="E34" s="38">
        <v>43253</v>
      </c>
      <c r="F34" s="38">
        <v>4964.5</v>
      </c>
      <c r="G34" s="38">
        <v>13211.1</v>
      </c>
      <c r="H34">
        <v>-343.7</v>
      </c>
      <c r="I34" s="38">
        <v>13430</v>
      </c>
      <c r="J34" s="38">
        <v>6158.9</v>
      </c>
      <c r="K34">
        <v>-32.5</v>
      </c>
      <c r="L34" s="38">
        <v>1781.3</v>
      </c>
      <c r="M34" s="38">
        <v>7062.7</v>
      </c>
      <c r="N34" s="38">
        <v>5281.4</v>
      </c>
      <c r="O34">
        <v>-859.8</v>
      </c>
      <c r="Q34" s="38">
        <v>1301.7</v>
      </c>
      <c r="R34" s="38">
        <v>91352.7</v>
      </c>
      <c r="S34">
        <v>244.5</v>
      </c>
      <c r="T34" s="38">
        <v>1332.3</v>
      </c>
      <c r="U34" s="38">
        <v>1087.8</v>
      </c>
      <c r="V34" s="38">
        <v>91597.2</v>
      </c>
      <c r="X34" s="38">
        <v>88542.7</v>
      </c>
      <c r="Y34" s="38">
        <v>69103.399999999994</v>
      </c>
      <c r="Z34" s="38">
        <v>19489.400000000001</v>
      </c>
      <c r="AB34" s="38">
        <v>24248.6</v>
      </c>
    </row>
    <row r="35" spans="1:28">
      <c r="A35" t="s">
        <v>41</v>
      </c>
      <c r="B35" s="38">
        <v>98583.2</v>
      </c>
      <c r="C35" s="38">
        <v>55413.5</v>
      </c>
      <c r="D35" s="38">
        <v>54358.9</v>
      </c>
      <c r="E35" s="38">
        <v>46601.1</v>
      </c>
      <c r="F35" s="38">
        <v>4894.8</v>
      </c>
      <c r="G35" s="38">
        <v>13284.4</v>
      </c>
      <c r="H35" s="38">
        <v>1308.0999999999999</v>
      </c>
      <c r="I35" s="38">
        <v>14124.1</v>
      </c>
      <c r="J35" s="38">
        <v>7869.9</v>
      </c>
      <c r="K35">
        <v>-563.6</v>
      </c>
      <c r="L35" s="38">
        <v>2000.8</v>
      </c>
      <c r="M35" s="38">
        <v>7280.5</v>
      </c>
      <c r="N35" s="38">
        <v>5279.7</v>
      </c>
      <c r="O35">
        <v>251.1</v>
      </c>
      <c r="Q35">
        <v>977.9</v>
      </c>
      <c r="R35" s="38">
        <v>99561.1</v>
      </c>
      <c r="S35">
        <v>294.39999999999998</v>
      </c>
      <c r="T35" s="38">
        <v>1399.7</v>
      </c>
      <c r="U35" s="38">
        <v>1105.2</v>
      </c>
      <c r="V35" s="38">
        <v>99855.5</v>
      </c>
      <c r="X35" s="38">
        <v>96734.9</v>
      </c>
      <c r="Y35" s="38">
        <v>75240</v>
      </c>
      <c r="Z35" s="38">
        <v>21563.7</v>
      </c>
      <c r="AB35" s="38">
        <v>25848.2</v>
      </c>
    </row>
    <row r="36" spans="1:28">
      <c r="A36" t="s">
        <v>68</v>
      </c>
      <c r="B36" s="38">
        <v>87001.600000000006</v>
      </c>
      <c r="C36" s="38">
        <v>50226.400000000001</v>
      </c>
      <c r="D36" s="38">
        <v>49775.5</v>
      </c>
      <c r="E36" s="38">
        <v>42158.3</v>
      </c>
      <c r="F36" s="38">
        <v>4637.3999999999996</v>
      </c>
      <c r="G36" s="38">
        <v>13379</v>
      </c>
      <c r="H36" s="38">
        <v>-1673.1</v>
      </c>
      <c r="I36" s="38">
        <v>14134.9</v>
      </c>
      <c r="J36" s="38">
        <v>6297.7</v>
      </c>
      <c r="K36">
        <v>-469.6</v>
      </c>
      <c r="L36" s="38">
        <v>1581.6</v>
      </c>
      <c r="M36" s="38">
        <v>6607.4</v>
      </c>
      <c r="N36" s="38">
        <v>5025.8</v>
      </c>
      <c r="O36" s="38">
        <v>-1112.5999999999999</v>
      </c>
      <c r="Q36">
        <v>699.9</v>
      </c>
      <c r="R36" s="38">
        <v>87701.5</v>
      </c>
      <c r="S36">
        <v>388.9</v>
      </c>
      <c r="T36" s="38">
        <v>1738.4</v>
      </c>
      <c r="U36" s="38">
        <v>1349.5</v>
      </c>
      <c r="V36" s="38">
        <v>88090.5</v>
      </c>
      <c r="X36" s="38">
        <v>85615.3</v>
      </c>
      <c r="Y36" s="38">
        <v>65727.8</v>
      </c>
      <c r="Z36" s="38">
        <v>19990.599999999999</v>
      </c>
      <c r="AB36" s="38">
        <v>24281.5</v>
      </c>
    </row>
    <row r="37" spans="1:28">
      <c r="A37" t="s">
        <v>39</v>
      </c>
      <c r="B37" s="38">
        <v>89001.9</v>
      </c>
      <c r="C37" s="38">
        <v>50831.199999999997</v>
      </c>
      <c r="D37" s="38">
        <v>49900.7</v>
      </c>
      <c r="E37" s="38">
        <v>42242.8</v>
      </c>
      <c r="F37" s="38">
        <v>5184.2</v>
      </c>
      <c r="G37" s="38">
        <v>12019.1</v>
      </c>
      <c r="H37" s="38">
        <v>1246</v>
      </c>
      <c r="I37" s="38">
        <v>14431.3</v>
      </c>
      <c r="J37" s="38">
        <v>4277.6000000000004</v>
      </c>
      <c r="K37">
        <v>-411.3</v>
      </c>
      <c r="L37" s="38">
        <v>1547</v>
      </c>
      <c r="M37" s="38">
        <v>6965.2</v>
      </c>
      <c r="N37" s="38">
        <v>5418.2</v>
      </c>
      <c r="O37">
        <v>-123.3</v>
      </c>
      <c r="Q37">
        <v>659.5</v>
      </c>
      <c r="R37" s="38">
        <v>89661.3</v>
      </c>
      <c r="S37">
        <v>547.4</v>
      </c>
      <c r="T37" s="38">
        <v>1788.1</v>
      </c>
      <c r="U37" s="38">
        <v>1240.7</v>
      </c>
      <c r="V37" s="38">
        <v>90208.7</v>
      </c>
      <c r="X37" s="38">
        <v>87667</v>
      </c>
      <c r="Y37" s="38">
        <v>69461.8</v>
      </c>
      <c r="Z37" s="38">
        <v>18203.7</v>
      </c>
      <c r="AB37" s="38">
        <v>21392.9</v>
      </c>
    </row>
    <row r="38" spans="1:28">
      <c r="A38" t="s">
        <v>40</v>
      </c>
      <c r="B38" s="38">
        <v>94425.2</v>
      </c>
      <c r="C38" s="38">
        <v>53831.199999999997</v>
      </c>
      <c r="D38" s="38">
        <v>52920.800000000003</v>
      </c>
      <c r="E38" s="38">
        <v>45115.4</v>
      </c>
      <c r="F38" s="38">
        <v>6000.6</v>
      </c>
      <c r="G38" s="38">
        <v>14138</v>
      </c>
      <c r="H38">
        <v>-274.7</v>
      </c>
      <c r="I38" s="38">
        <v>14032.6</v>
      </c>
      <c r="J38" s="38">
        <v>6274.3</v>
      </c>
      <c r="K38">
        <v>-230.6</v>
      </c>
      <c r="L38" s="38">
        <v>1423.6</v>
      </c>
      <c r="M38" s="38">
        <v>7171.2</v>
      </c>
      <c r="N38" s="38">
        <v>5747.5</v>
      </c>
      <c r="O38">
        <v>-769.8</v>
      </c>
      <c r="Q38">
        <v>591.70000000000005</v>
      </c>
      <c r="R38" s="38">
        <v>95016.9</v>
      </c>
      <c r="S38">
        <v>610.4</v>
      </c>
      <c r="T38" s="38">
        <v>2205.8000000000002</v>
      </c>
      <c r="U38" s="38">
        <v>1595.4</v>
      </c>
      <c r="V38" s="38">
        <v>95627.3</v>
      </c>
      <c r="X38" s="38">
        <v>93335.5</v>
      </c>
      <c r="Y38" s="38">
        <v>73322.5</v>
      </c>
      <c r="Z38" s="38">
        <v>20042.400000000001</v>
      </c>
      <c r="AB38" s="38">
        <v>26236.1</v>
      </c>
    </row>
    <row r="39" spans="1:28">
      <c r="A39" t="s">
        <v>41</v>
      </c>
      <c r="B39" s="38">
        <v>104907.1</v>
      </c>
      <c r="C39" s="38">
        <v>58396</v>
      </c>
      <c r="D39" s="38">
        <v>57322.6</v>
      </c>
      <c r="E39" s="38">
        <v>49320.4</v>
      </c>
      <c r="F39" s="38">
        <v>6266.4</v>
      </c>
      <c r="G39" s="38">
        <v>14303.2</v>
      </c>
      <c r="H39" s="38">
        <v>1866.8</v>
      </c>
      <c r="I39" s="38">
        <v>14167.7</v>
      </c>
      <c r="J39" s="38">
        <v>8640.9</v>
      </c>
      <c r="K39">
        <v>-190</v>
      </c>
      <c r="L39" s="38">
        <v>1485.7</v>
      </c>
      <c r="M39" s="38">
        <v>7398</v>
      </c>
      <c r="N39" s="38">
        <v>5912.3</v>
      </c>
      <c r="O39">
        <v>-29.8</v>
      </c>
      <c r="Q39">
        <v>594.9</v>
      </c>
      <c r="R39" s="38">
        <v>105502</v>
      </c>
      <c r="S39">
        <v>590.70000000000005</v>
      </c>
      <c r="T39" s="38">
        <v>2140.6999999999998</v>
      </c>
      <c r="U39" s="38">
        <v>1550</v>
      </c>
      <c r="V39" s="38">
        <v>106092.7</v>
      </c>
      <c r="X39" s="38">
        <v>103900.3</v>
      </c>
      <c r="Y39" s="38">
        <v>81268.399999999994</v>
      </c>
      <c r="Z39" s="38">
        <v>22682.1</v>
      </c>
      <c r="AB39" s="38">
        <v>28835</v>
      </c>
    </row>
    <row r="40" spans="1:28">
      <c r="A40" t="s">
        <v>69</v>
      </c>
      <c r="B40" s="38">
        <v>95538.9</v>
      </c>
      <c r="C40" s="38">
        <v>52966.5</v>
      </c>
      <c r="D40" s="38">
        <v>52513.3</v>
      </c>
      <c r="E40" s="38">
        <v>44631.9</v>
      </c>
      <c r="F40" s="38">
        <v>6081.1</v>
      </c>
      <c r="G40" s="38">
        <v>15258.7</v>
      </c>
      <c r="H40">
        <v>-543</v>
      </c>
      <c r="I40" s="38">
        <v>14753.5</v>
      </c>
      <c r="J40" s="38">
        <v>7310.5</v>
      </c>
      <c r="K40">
        <v>-214.7</v>
      </c>
      <c r="L40">
        <v>817.3</v>
      </c>
      <c r="M40" s="38">
        <v>6899.2</v>
      </c>
      <c r="N40" s="38">
        <v>6081.9</v>
      </c>
      <c r="O40">
        <v>-891.1</v>
      </c>
      <c r="Q40">
        <v>668.9</v>
      </c>
      <c r="R40" s="38">
        <v>96207.7</v>
      </c>
      <c r="S40">
        <v>610.9</v>
      </c>
      <c r="T40" s="38">
        <v>2504.1999999999998</v>
      </c>
      <c r="U40" s="38">
        <v>1893.3</v>
      </c>
      <c r="V40" s="38">
        <v>96818.6</v>
      </c>
      <c r="X40" s="38">
        <v>95255.8</v>
      </c>
      <c r="Y40" s="38">
        <v>73502.5</v>
      </c>
      <c r="Z40" s="38">
        <v>21847</v>
      </c>
      <c r="AB40" s="38">
        <v>28473.5</v>
      </c>
    </row>
    <row r="41" spans="1:28">
      <c r="A41" t="s">
        <v>39</v>
      </c>
      <c r="B41" s="38">
        <v>94853.3</v>
      </c>
      <c r="C41" s="38">
        <v>54033</v>
      </c>
      <c r="D41" s="38">
        <v>53042.2</v>
      </c>
      <c r="E41" s="38">
        <v>45108.5</v>
      </c>
      <c r="F41" s="38">
        <v>6041.4</v>
      </c>
      <c r="G41" s="38">
        <v>13906.3</v>
      </c>
      <c r="H41" s="38">
        <v>1185.3</v>
      </c>
      <c r="I41" s="38">
        <v>14930.8</v>
      </c>
      <c r="J41" s="38">
        <v>4624.3999999999996</v>
      </c>
      <c r="K41">
        <v>-374.9</v>
      </c>
      <c r="L41">
        <v>804.9</v>
      </c>
      <c r="M41" s="38">
        <v>7239</v>
      </c>
      <c r="N41" s="38">
        <v>6434.1</v>
      </c>
      <c r="O41">
        <v>-298</v>
      </c>
      <c r="Q41">
        <v>737.4</v>
      </c>
      <c r="R41" s="38">
        <v>95590.7</v>
      </c>
      <c r="S41">
        <v>610.79999999999995</v>
      </c>
      <c r="T41" s="38">
        <v>2381.1999999999998</v>
      </c>
      <c r="U41" s="38">
        <v>1770.4</v>
      </c>
      <c r="V41" s="38">
        <v>96201.5</v>
      </c>
      <c r="X41" s="38">
        <v>94518.7</v>
      </c>
      <c r="Y41" s="38">
        <v>75413.399999999994</v>
      </c>
      <c r="Z41" s="38">
        <v>19080.900000000001</v>
      </c>
      <c r="AB41" s="38">
        <v>24484.2</v>
      </c>
    </row>
    <row r="42" spans="1:28">
      <c r="A42" t="s">
        <v>40</v>
      </c>
      <c r="B42" s="38">
        <v>101311.9</v>
      </c>
      <c r="C42" s="38">
        <v>56585.3</v>
      </c>
      <c r="D42" s="38">
        <v>55639.5</v>
      </c>
      <c r="E42" s="38">
        <v>47577.599999999999</v>
      </c>
      <c r="F42" s="38">
        <v>6393.9</v>
      </c>
      <c r="G42" s="38">
        <v>16655.7</v>
      </c>
      <c r="H42">
        <v>181.1</v>
      </c>
      <c r="I42" s="38">
        <v>14539.6</v>
      </c>
      <c r="J42" s="38">
        <v>6589.6</v>
      </c>
      <c r="K42">
        <v>-235.1</v>
      </c>
      <c r="L42">
        <v>965.1</v>
      </c>
      <c r="M42" s="38">
        <v>7871.9</v>
      </c>
      <c r="N42" s="38">
        <v>6906.8</v>
      </c>
      <c r="O42">
        <v>-363.2</v>
      </c>
      <c r="Q42">
        <v>773.2</v>
      </c>
      <c r="R42" s="38">
        <v>102085.2</v>
      </c>
      <c r="S42">
        <v>650.6</v>
      </c>
      <c r="T42" s="38">
        <v>2940.3</v>
      </c>
      <c r="U42" s="38">
        <v>2289.6999999999998</v>
      </c>
      <c r="V42" s="38">
        <v>102735.8</v>
      </c>
      <c r="X42" s="38">
        <v>100799.8</v>
      </c>
      <c r="Y42" s="38">
        <v>79923.600000000006</v>
      </c>
      <c r="Z42" s="38">
        <v>20873.8</v>
      </c>
      <c r="AB42" s="38">
        <v>29584.2</v>
      </c>
    </row>
    <row r="43" spans="1:28">
      <c r="A43" t="s">
        <v>41</v>
      </c>
      <c r="B43" s="38">
        <v>110455.8</v>
      </c>
      <c r="C43" s="38">
        <v>60678.1</v>
      </c>
      <c r="D43" s="38">
        <v>59552.4</v>
      </c>
      <c r="E43" s="38">
        <v>51332.6</v>
      </c>
      <c r="F43" s="38">
        <v>6437.7</v>
      </c>
      <c r="G43" s="38">
        <v>16968.2</v>
      </c>
      <c r="H43" s="38">
        <v>1948.8</v>
      </c>
      <c r="I43" s="38">
        <v>14781.6</v>
      </c>
      <c r="J43" s="38">
        <v>8368.9</v>
      </c>
      <c r="K43">
        <v>-216.8</v>
      </c>
      <c r="L43" s="38">
        <v>1210</v>
      </c>
      <c r="M43" s="38">
        <v>8015.8</v>
      </c>
      <c r="N43" s="38">
        <v>6805.8</v>
      </c>
      <c r="O43">
        <v>279.2</v>
      </c>
      <c r="Q43">
        <v>984.1</v>
      </c>
      <c r="R43" s="38">
        <v>111439.9</v>
      </c>
      <c r="S43">
        <v>508.7</v>
      </c>
      <c r="T43" s="38">
        <v>2757.7</v>
      </c>
      <c r="U43" s="38">
        <v>2249</v>
      </c>
      <c r="V43" s="38">
        <v>111948.6</v>
      </c>
      <c r="X43" s="38">
        <v>109779</v>
      </c>
      <c r="Y43" s="38">
        <v>86800.7</v>
      </c>
      <c r="Z43" s="38">
        <v>22987.200000000001</v>
      </c>
      <c r="AB43" s="38">
        <v>31617.4</v>
      </c>
    </row>
    <row r="44" spans="1:28">
      <c r="A44" t="s">
        <v>70</v>
      </c>
      <c r="B44" s="38">
        <v>101824.5</v>
      </c>
      <c r="C44" s="38">
        <v>56242.1</v>
      </c>
      <c r="D44" s="38">
        <v>55765.8</v>
      </c>
      <c r="E44" s="38">
        <v>47614.2</v>
      </c>
      <c r="F44" s="38">
        <v>6030.3</v>
      </c>
      <c r="G44" s="38">
        <v>19267.8</v>
      </c>
      <c r="H44" s="38">
        <v>-1501.3</v>
      </c>
      <c r="I44" s="38">
        <v>15217</v>
      </c>
      <c r="J44" s="38">
        <v>7116.2</v>
      </c>
      <c r="K44">
        <v>-158.4</v>
      </c>
      <c r="L44">
        <v>373.3</v>
      </c>
      <c r="M44" s="38">
        <v>7772.4</v>
      </c>
      <c r="N44" s="38">
        <v>7399.1</v>
      </c>
      <c r="O44">
        <v>-762.6</v>
      </c>
      <c r="Q44">
        <v>998.4</v>
      </c>
      <c r="R44" s="38">
        <v>102822.9</v>
      </c>
      <c r="S44">
        <v>626.70000000000005</v>
      </c>
      <c r="T44" s="38">
        <v>3380.2</v>
      </c>
      <c r="U44" s="38">
        <v>2753.5</v>
      </c>
      <c r="V44" s="38">
        <v>103449.5</v>
      </c>
      <c r="X44" s="38">
        <v>102040.4</v>
      </c>
      <c r="Y44" s="38">
        <v>79932.7</v>
      </c>
      <c r="Z44" s="38">
        <v>22148.2</v>
      </c>
      <c r="AB44" s="38">
        <v>32544.400000000001</v>
      </c>
    </row>
    <row r="45" spans="1:28">
      <c r="A45" t="s">
        <v>39</v>
      </c>
      <c r="B45" s="38">
        <v>99338.3</v>
      </c>
      <c r="C45" s="38">
        <v>55462.6</v>
      </c>
      <c r="D45" s="38">
        <v>54413.5</v>
      </c>
      <c r="E45" s="38">
        <v>46249.9</v>
      </c>
      <c r="F45" s="38">
        <v>5909.4</v>
      </c>
      <c r="G45" s="38">
        <v>15921.5</v>
      </c>
      <c r="H45" s="38">
        <v>1735.9</v>
      </c>
      <c r="I45" s="38">
        <v>15359</v>
      </c>
      <c r="J45" s="38">
        <v>4471.7</v>
      </c>
      <c r="K45">
        <v>-248.8</v>
      </c>
      <c r="L45">
        <v>577.20000000000005</v>
      </c>
      <c r="M45" s="38">
        <v>8088</v>
      </c>
      <c r="N45" s="38">
        <v>7510.8</v>
      </c>
      <c r="O45">
        <v>149.69999999999999</v>
      </c>
      <c r="Q45">
        <v>748.7</v>
      </c>
      <c r="R45" s="38">
        <v>100087</v>
      </c>
      <c r="S45">
        <v>572.6</v>
      </c>
      <c r="T45" s="38">
        <v>3465.2</v>
      </c>
      <c r="U45" s="38">
        <v>2892.6</v>
      </c>
      <c r="V45" s="38">
        <v>100659.6</v>
      </c>
      <c r="X45" s="38">
        <v>99226.5</v>
      </c>
      <c r="Y45" s="38">
        <v>79745.600000000006</v>
      </c>
      <c r="Z45" s="38">
        <v>19433.7</v>
      </c>
      <c r="AB45" s="38">
        <v>26375.200000000001</v>
      </c>
    </row>
    <row r="46" spans="1:28">
      <c r="A46" t="s">
        <v>40</v>
      </c>
      <c r="B46" s="38">
        <v>105561.9</v>
      </c>
      <c r="C46" s="38">
        <v>59155.7</v>
      </c>
      <c r="D46" s="38">
        <v>58165.5</v>
      </c>
      <c r="E46" s="38">
        <v>49848.6</v>
      </c>
      <c r="F46" s="38">
        <v>6408.1</v>
      </c>
      <c r="G46" s="38">
        <v>18460.7</v>
      </c>
      <c r="H46">
        <v>17.899999999999999</v>
      </c>
      <c r="I46" s="38">
        <v>14910.2</v>
      </c>
      <c r="J46" s="38">
        <v>6517.1</v>
      </c>
      <c r="K46">
        <v>-143.6</v>
      </c>
      <c r="L46">
        <v>556.1</v>
      </c>
      <c r="M46" s="38">
        <v>8475.2000000000007</v>
      </c>
      <c r="N46" s="38">
        <v>7919.2</v>
      </c>
      <c r="O46">
        <v>-320.3</v>
      </c>
      <c r="Q46">
        <v>728.5</v>
      </c>
      <c r="R46" s="38">
        <v>106290.4</v>
      </c>
      <c r="S46">
        <v>813.9</v>
      </c>
      <c r="T46" s="38">
        <v>4119.7</v>
      </c>
      <c r="U46" s="38">
        <v>3305.8</v>
      </c>
      <c r="V46" s="38">
        <v>107104.3</v>
      </c>
      <c r="X46" s="38">
        <v>105531.9</v>
      </c>
      <c r="Y46" s="38">
        <v>84267.7</v>
      </c>
      <c r="Z46" s="38">
        <v>21238</v>
      </c>
      <c r="AB46" s="38">
        <v>31450.3</v>
      </c>
    </row>
    <row r="47" spans="1:28">
      <c r="A47" t="s">
        <v>41</v>
      </c>
      <c r="B47" s="38">
        <v>117031.8</v>
      </c>
      <c r="C47" s="38">
        <v>64238</v>
      </c>
      <c r="D47" s="38">
        <v>63059.8</v>
      </c>
      <c r="E47" s="38">
        <v>54560.800000000003</v>
      </c>
      <c r="F47" s="38">
        <v>6314.6</v>
      </c>
      <c r="G47" s="38">
        <v>19281.5</v>
      </c>
      <c r="H47" s="38">
        <v>2513.5</v>
      </c>
      <c r="I47" s="38">
        <v>15234.7</v>
      </c>
      <c r="J47" s="38">
        <v>8673.6</v>
      </c>
      <c r="K47">
        <v>-113.9</v>
      </c>
      <c r="L47">
        <v>415.9</v>
      </c>
      <c r="M47" s="38">
        <v>8535.2000000000007</v>
      </c>
      <c r="N47" s="38">
        <v>8119.3</v>
      </c>
      <c r="O47">
        <v>473.9</v>
      </c>
      <c r="Q47">
        <v>695.2</v>
      </c>
      <c r="R47" s="38">
        <v>117727</v>
      </c>
      <c r="S47">
        <v>845.3</v>
      </c>
      <c r="T47" s="38">
        <v>4173.5</v>
      </c>
      <c r="U47" s="38">
        <v>3328.2</v>
      </c>
      <c r="V47" s="38">
        <v>118572.3</v>
      </c>
      <c r="X47" s="38">
        <v>117362.9</v>
      </c>
      <c r="Y47" s="38">
        <v>93496.4</v>
      </c>
      <c r="Z47" s="38">
        <v>23847.8</v>
      </c>
      <c r="AB47" s="38">
        <v>34279</v>
      </c>
    </row>
    <row r="48" spans="1:28">
      <c r="A48" t="s">
        <v>71</v>
      </c>
      <c r="B48" s="38">
        <v>105183.2</v>
      </c>
      <c r="C48" s="38">
        <v>57913.7</v>
      </c>
      <c r="D48" s="38">
        <v>57409.8</v>
      </c>
      <c r="E48" s="38">
        <v>49016.800000000003</v>
      </c>
      <c r="F48" s="38">
        <v>5923.2</v>
      </c>
      <c r="G48" s="38">
        <v>20259.8</v>
      </c>
      <c r="H48" s="38">
        <v>-1625.4</v>
      </c>
      <c r="I48" s="38">
        <v>15626.7</v>
      </c>
      <c r="J48" s="38">
        <v>7548.4</v>
      </c>
      <c r="K48">
        <v>-113.7</v>
      </c>
      <c r="L48">
        <v>282.5</v>
      </c>
      <c r="M48" s="38">
        <v>8424.2000000000007</v>
      </c>
      <c r="N48" s="38">
        <v>8141.7</v>
      </c>
      <c r="O48">
        <v>-632</v>
      </c>
      <c r="Q48">
        <v>588.1</v>
      </c>
      <c r="R48" s="38">
        <v>105771.3</v>
      </c>
      <c r="S48" s="38">
        <v>1283.7</v>
      </c>
      <c r="T48" s="38">
        <v>5194.8</v>
      </c>
      <c r="U48" s="38">
        <v>3911.1</v>
      </c>
      <c r="V48" s="38">
        <v>107055</v>
      </c>
      <c r="X48" s="38">
        <v>105494.5</v>
      </c>
      <c r="Y48" s="38">
        <v>82473.100000000006</v>
      </c>
      <c r="Z48" s="38">
        <v>23045.7</v>
      </c>
      <c r="AB48" s="38">
        <v>33889.800000000003</v>
      </c>
    </row>
    <row r="49" spans="1:28">
      <c r="A49" t="s">
        <v>39</v>
      </c>
      <c r="B49" s="38">
        <v>106766.2</v>
      </c>
      <c r="C49" s="38">
        <v>60011.4</v>
      </c>
      <c r="D49" s="38">
        <v>58981.9</v>
      </c>
      <c r="E49" s="38">
        <v>50496.1</v>
      </c>
      <c r="F49" s="38">
        <v>6096.4</v>
      </c>
      <c r="G49" s="38">
        <v>17998.599999999999</v>
      </c>
      <c r="H49" s="38">
        <v>1618.6</v>
      </c>
      <c r="I49" s="38">
        <v>15887.8</v>
      </c>
      <c r="J49" s="38">
        <v>4846</v>
      </c>
      <c r="K49">
        <v>-189.5</v>
      </c>
      <c r="L49">
        <v>409.4</v>
      </c>
      <c r="M49" s="38">
        <v>8622.2000000000007</v>
      </c>
      <c r="N49" s="38">
        <v>8212.7999999999993</v>
      </c>
      <c r="O49">
        <v>87.4</v>
      </c>
      <c r="Q49">
        <v>521.6</v>
      </c>
      <c r="R49" s="38">
        <v>107287.8</v>
      </c>
      <c r="S49">
        <v>714.1</v>
      </c>
      <c r="T49" s="38">
        <v>4825.3</v>
      </c>
      <c r="U49" s="38">
        <v>4111.2</v>
      </c>
      <c r="V49" s="38">
        <v>108002</v>
      </c>
      <c r="X49" s="38">
        <v>106919.9</v>
      </c>
      <c r="Y49" s="38">
        <v>86488.5</v>
      </c>
      <c r="Z49" s="38">
        <v>20382.3</v>
      </c>
      <c r="AB49" s="38">
        <v>29082.6</v>
      </c>
    </row>
    <row r="50" spans="1:28">
      <c r="A50" t="s">
        <v>40</v>
      </c>
      <c r="B50" s="38">
        <v>113678.5</v>
      </c>
      <c r="C50" s="38">
        <v>63282.400000000001</v>
      </c>
      <c r="D50" s="38">
        <v>62224</v>
      </c>
      <c r="E50" s="38">
        <v>53603.6</v>
      </c>
      <c r="F50" s="38">
        <v>6936.8</v>
      </c>
      <c r="G50" s="38">
        <v>20674.3</v>
      </c>
      <c r="H50">
        <v>199</v>
      </c>
      <c r="I50" s="38">
        <v>15393.2</v>
      </c>
      <c r="J50" s="38">
        <v>6762.5</v>
      </c>
      <c r="K50">
        <v>21.1</v>
      </c>
      <c r="L50">
        <v>576</v>
      </c>
      <c r="M50" s="38">
        <v>8880.2999999999993</v>
      </c>
      <c r="N50" s="38">
        <v>8304.2999999999993</v>
      </c>
      <c r="O50">
        <v>-166.7</v>
      </c>
      <c r="Q50">
        <v>381</v>
      </c>
      <c r="R50" s="38">
        <v>114059.5</v>
      </c>
      <c r="S50">
        <v>457.1</v>
      </c>
      <c r="T50" s="38">
        <v>4495.8999999999996</v>
      </c>
      <c r="U50" s="38">
        <v>4038.9</v>
      </c>
      <c r="V50" s="38">
        <v>114516.6</v>
      </c>
      <c r="X50" s="38">
        <v>113704.3</v>
      </c>
      <c r="Y50" s="38">
        <v>91552.2</v>
      </c>
      <c r="Z50" s="38">
        <v>22110.2</v>
      </c>
      <c r="AB50" s="38">
        <v>34496.1</v>
      </c>
    </row>
    <row r="51" spans="1:28">
      <c r="A51" t="s">
        <v>41</v>
      </c>
      <c r="B51" s="38">
        <v>121742</v>
      </c>
      <c r="C51" s="38">
        <v>66101.100000000006</v>
      </c>
      <c r="D51" s="38">
        <v>64821.7</v>
      </c>
      <c r="E51" s="38">
        <v>56087</v>
      </c>
      <c r="F51" s="38">
        <v>6717.1</v>
      </c>
      <c r="G51" s="38">
        <v>20930</v>
      </c>
      <c r="H51" s="38">
        <v>2014</v>
      </c>
      <c r="I51" s="38">
        <v>15823.7</v>
      </c>
      <c r="J51" s="38">
        <v>9273</v>
      </c>
      <c r="K51">
        <v>-56.5</v>
      </c>
      <c r="L51">
        <v>506.9</v>
      </c>
      <c r="M51" s="38">
        <v>9305.1</v>
      </c>
      <c r="N51" s="38">
        <v>8798.2000000000007</v>
      </c>
      <c r="O51">
        <v>432.6</v>
      </c>
      <c r="Q51">
        <v>-1.5</v>
      </c>
      <c r="R51" s="38">
        <v>121740.5</v>
      </c>
      <c r="S51">
        <v>399.1</v>
      </c>
      <c r="T51" s="38">
        <v>4038.4</v>
      </c>
      <c r="U51" s="38">
        <v>3639.3</v>
      </c>
      <c r="V51" s="38">
        <v>122139.7</v>
      </c>
      <c r="X51" s="38">
        <v>121922.9</v>
      </c>
      <c r="Y51" s="38">
        <v>96802.1</v>
      </c>
      <c r="Z51" s="38">
        <v>25110.400000000001</v>
      </c>
      <c r="AB51" s="38">
        <v>36973.9</v>
      </c>
    </row>
    <row r="52" spans="1:28">
      <c r="A52" t="s">
        <v>72</v>
      </c>
      <c r="B52" s="38">
        <v>111417.2</v>
      </c>
      <c r="C52" s="38">
        <v>60105.8</v>
      </c>
      <c r="D52" s="38">
        <v>59647</v>
      </c>
      <c r="E52" s="38">
        <v>50995.8</v>
      </c>
      <c r="F52" s="38">
        <v>6165.1</v>
      </c>
      <c r="G52" s="38">
        <v>22844.9</v>
      </c>
      <c r="H52" s="38">
        <v>-1952.7</v>
      </c>
      <c r="I52" s="38">
        <v>16365.8</v>
      </c>
      <c r="J52" s="38">
        <v>7495.8</v>
      </c>
      <c r="K52">
        <v>-181.8</v>
      </c>
      <c r="L52">
        <v>873.6</v>
      </c>
      <c r="M52" s="38">
        <v>8956</v>
      </c>
      <c r="N52" s="38">
        <v>8082.5</v>
      </c>
      <c r="O52">
        <v>-299.3</v>
      </c>
      <c r="Q52">
        <v>324.60000000000002</v>
      </c>
      <c r="R52" s="38">
        <v>111741.8</v>
      </c>
      <c r="S52" s="38">
        <v>1099</v>
      </c>
      <c r="T52" s="38">
        <v>5302.7</v>
      </c>
      <c r="U52" s="38">
        <v>4203.7</v>
      </c>
      <c r="V52" s="38">
        <v>112840.8</v>
      </c>
      <c r="X52" s="38">
        <v>111027.9</v>
      </c>
      <c r="Y52" s="38">
        <v>87377.4</v>
      </c>
      <c r="Z52" s="38">
        <v>23650.3</v>
      </c>
      <c r="AB52" s="38">
        <v>36771.599999999999</v>
      </c>
    </row>
    <row r="53" spans="1:28">
      <c r="A53" t="s">
        <v>39</v>
      </c>
      <c r="B53" s="38">
        <v>110769</v>
      </c>
      <c r="C53" s="38">
        <v>61204.3</v>
      </c>
      <c r="D53" s="38">
        <v>60082.7</v>
      </c>
      <c r="E53" s="38">
        <v>51374.400000000001</v>
      </c>
      <c r="F53" s="38">
        <v>6023</v>
      </c>
      <c r="G53" s="38">
        <v>18975.400000000001</v>
      </c>
      <c r="H53" s="38">
        <v>2151.1</v>
      </c>
      <c r="I53" s="38">
        <v>16408.400000000001</v>
      </c>
      <c r="J53" s="38">
        <v>4934.7</v>
      </c>
      <c r="K53">
        <v>-108.3</v>
      </c>
      <c r="L53">
        <v>824.7</v>
      </c>
      <c r="M53" s="38">
        <v>8872.4</v>
      </c>
      <c r="N53" s="38">
        <v>8047.7</v>
      </c>
      <c r="O53">
        <v>355.8</v>
      </c>
      <c r="Q53">
        <v>570.9</v>
      </c>
      <c r="R53" s="38">
        <v>111339.9</v>
      </c>
      <c r="S53">
        <v>787</v>
      </c>
      <c r="T53" s="38">
        <v>4793.8999999999996</v>
      </c>
      <c r="U53" s="38">
        <v>4007</v>
      </c>
      <c r="V53" s="38">
        <v>112126.8</v>
      </c>
      <c r="X53" s="38">
        <v>110434.9</v>
      </c>
      <c r="Y53" s="38">
        <v>89342.1</v>
      </c>
      <c r="Z53" s="38">
        <v>21055.8</v>
      </c>
      <c r="AB53" s="38">
        <v>30117.9</v>
      </c>
    </row>
    <row r="54" spans="1:28">
      <c r="A54" t="s">
        <v>40</v>
      </c>
      <c r="B54" s="38">
        <v>115509.9</v>
      </c>
      <c r="C54" s="38">
        <v>63665.4</v>
      </c>
      <c r="D54" s="38">
        <v>62518</v>
      </c>
      <c r="E54" s="38">
        <v>53706</v>
      </c>
      <c r="F54" s="38">
        <v>6283.4</v>
      </c>
      <c r="G54" s="38">
        <v>20981</v>
      </c>
      <c r="H54">
        <v>524.1</v>
      </c>
      <c r="I54" s="38">
        <v>16058.3</v>
      </c>
      <c r="J54" s="38">
        <v>6946</v>
      </c>
      <c r="K54">
        <v>-96.8</v>
      </c>
      <c r="L54" s="38">
        <v>1014.2</v>
      </c>
      <c r="M54" s="38">
        <v>9449.6</v>
      </c>
      <c r="N54" s="38">
        <v>8435.2999999999993</v>
      </c>
      <c r="O54">
        <v>134.30000000000001</v>
      </c>
      <c r="Q54">
        <v>626.5</v>
      </c>
      <c r="R54" s="38">
        <v>116136.4</v>
      </c>
      <c r="S54">
        <v>661.4</v>
      </c>
      <c r="T54" s="38">
        <v>4921</v>
      </c>
      <c r="U54" s="38">
        <v>4259.5</v>
      </c>
      <c r="V54" s="38">
        <v>116797.8</v>
      </c>
      <c r="X54" s="38">
        <v>114953.1</v>
      </c>
      <c r="Y54" s="38">
        <v>92081.3</v>
      </c>
      <c r="Z54" s="38">
        <v>22845.3</v>
      </c>
      <c r="AB54" s="38">
        <v>34399</v>
      </c>
    </row>
    <row r="55" spans="1:28">
      <c r="A55" t="s">
        <v>41</v>
      </c>
      <c r="B55" s="38">
        <v>124545.9</v>
      </c>
      <c r="C55" s="38">
        <v>67740.800000000003</v>
      </c>
      <c r="D55" s="38">
        <v>66353.7</v>
      </c>
      <c r="E55" s="38">
        <v>57410</v>
      </c>
      <c r="F55" s="38">
        <v>5850.4</v>
      </c>
      <c r="G55" s="38">
        <v>20798</v>
      </c>
      <c r="H55" s="38">
        <v>2100.4</v>
      </c>
      <c r="I55" s="38">
        <v>16445</v>
      </c>
      <c r="J55" s="38">
        <v>9795.1</v>
      </c>
      <c r="K55">
        <v>-51.5</v>
      </c>
      <c r="L55" s="38">
        <v>1279.5999999999999</v>
      </c>
      <c r="M55" s="38">
        <v>9798.9</v>
      </c>
      <c r="N55" s="38">
        <v>8519.2999999999993</v>
      </c>
      <c r="O55">
        <v>587.9</v>
      </c>
      <c r="Q55">
        <v>673.7</v>
      </c>
      <c r="R55" s="38">
        <v>125219.6</v>
      </c>
      <c r="S55">
        <v>525.1</v>
      </c>
      <c r="T55" s="38">
        <v>4320.6000000000004</v>
      </c>
      <c r="U55" s="38">
        <v>3795.4</v>
      </c>
      <c r="V55" s="38">
        <v>125744.7</v>
      </c>
      <c r="X55" s="38">
        <v>123734.5</v>
      </c>
      <c r="Y55" s="38">
        <v>97463.5</v>
      </c>
      <c r="Z55" s="38">
        <v>26266.1</v>
      </c>
      <c r="AB55" s="38">
        <v>36565.199999999997</v>
      </c>
    </row>
    <row r="56" spans="1:28">
      <c r="A56" t="s">
        <v>73</v>
      </c>
      <c r="B56" s="38">
        <v>113385.3</v>
      </c>
      <c r="C56" s="38">
        <v>62502.400000000001</v>
      </c>
      <c r="D56" s="38">
        <v>62014.400000000001</v>
      </c>
      <c r="E56" s="38">
        <v>53129.8</v>
      </c>
      <c r="F56" s="38">
        <v>5366.9</v>
      </c>
      <c r="G56" s="38">
        <v>21332.6</v>
      </c>
      <c r="H56" s="38">
        <v>-1891.5</v>
      </c>
      <c r="I56" s="38">
        <v>16819.5</v>
      </c>
      <c r="J56" s="38">
        <v>8323.7000000000007</v>
      </c>
      <c r="K56">
        <v>-103.5</v>
      </c>
      <c r="L56" s="38">
        <v>1325.3</v>
      </c>
      <c r="M56" s="38">
        <v>9520.1</v>
      </c>
      <c r="N56" s="38">
        <v>8194.7000000000007</v>
      </c>
      <c r="O56">
        <v>-290.10000000000002</v>
      </c>
      <c r="Q56">
        <v>788</v>
      </c>
      <c r="R56" s="38">
        <v>114173.3</v>
      </c>
      <c r="S56" s="38">
        <v>1028.9000000000001</v>
      </c>
      <c r="T56" s="38">
        <v>5122.1000000000004</v>
      </c>
      <c r="U56" s="38">
        <v>4093.2</v>
      </c>
      <c r="V56" s="38">
        <v>115202.3</v>
      </c>
      <c r="X56" s="38">
        <v>112419.7</v>
      </c>
      <c r="Y56" s="38">
        <v>87392.9</v>
      </c>
      <c r="Z56" s="38">
        <v>25035.3</v>
      </c>
      <c r="AB56" s="38">
        <v>35258.199999999997</v>
      </c>
    </row>
    <row r="57" spans="1:28">
      <c r="A57" t="s">
        <v>39</v>
      </c>
      <c r="B57" s="38">
        <v>111602.9</v>
      </c>
      <c r="C57" s="38">
        <v>62412.6</v>
      </c>
      <c r="D57" s="38">
        <v>61184.6</v>
      </c>
      <c r="E57" s="38">
        <v>52271.5</v>
      </c>
      <c r="F57" s="38">
        <v>5594.6</v>
      </c>
      <c r="G57" s="38">
        <v>18042.2</v>
      </c>
      <c r="H57" s="38">
        <v>1194.5999999999999</v>
      </c>
      <c r="I57" s="38">
        <v>16805.900000000001</v>
      </c>
      <c r="J57" s="38">
        <v>6444</v>
      </c>
      <c r="K57">
        <v>-133</v>
      </c>
      <c r="L57" s="38">
        <v>1191.7</v>
      </c>
      <c r="M57" s="38">
        <v>9347.7999999999993</v>
      </c>
      <c r="N57" s="38">
        <v>8156.1</v>
      </c>
      <c r="O57">
        <v>50.3</v>
      </c>
      <c r="Q57">
        <v>744.8</v>
      </c>
      <c r="R57" s="38">
        <v>112347.8</v>
      </c>
      <c r="S57" s="38">
        <v>1081.4000000000001</v>
      </c>
      <c r="T57" s="38">
        <v>4496.5</v>
      </c>
      <c r="U57" s="38">
        <v>3415.1</v>
      </c>
      <c r="V57" s="38">
        <v>113429.2</v>
      </c>
      <c r="X57" s="38">
        <v>110794.9</v>
      </c>
      <c r="Y57" s="38">
        <v>87771.8</v>
      </c>
      <c r="Z57" s="38">
        <v>23012.3</v>
      </c>
      <c r="AB57" s="38">
        <v>30210.1</v>
      </c>
    </row>
    <row r="58" spans="1:28">
      <c r="A58" t="s">
        <v>40</v>
      </c>
      <c r="B58" s="38">
        <v>116792.7</v>
      </c>
      <c r="C58" s="38">
        <v>65055.9</v>
      </c>
      <c r="D58" s="38">
        <v>63815.6</v>
      </c>
      <c r="E58" s="38">
        <v>54797.8</v>
      </c>
      <c r="F58" s="38">
        <v>6132</v>
      </c>
      <c r="G58" s="38">
        <v>19519.5</v>
      </c>
      <c r="H58">
        <v>-82.8</v>
      </c>
      <c r="I58" s="38">
        <v>16486.599999999999</v>
      </c>
      <c r="J58" s="38">
        <v>8292.4</v>
      </c>
      <c r="K58">
        <v>-101.1</v>
      </c>
      <c r="L58" s="38">
        <v>1583.8</v>
      </c>
      <c r="M58" s="38">
        <v>9781.2999999999993</v>
      </c>
      <c r="N58" s="38">
        <v>8197.5</v>
      </c>
      <c r="O58">
        <v>-93.7</v>
      </c>
      <c r="Q58">
        <v>619.1</v>
      </c>
      <c r="R58" s="38">
        <v>117411.9</v>
      </c>
      <c r="S58">
        <v>858.9</v>
      </c>
      <c r="T58" s="38">
        <v>4443.1000000000004</v>
      </c>
      <c r="U58" s="38">
        <v>3584.2</v>
      </c>
      <c r="V58" s="38">
        <v>118270.8</v>
      </c>
      <c r="X58" s="38">
        <v>115559.1</v>
      </c>
      <c r="Y58" s="38">
        <v>90873.5</v>
      </c>
      <c r="Z58" s="38">
        <v>24680.6</v>
      </c>
      <c r="AB58" s="38">
        <v>34043.199999999997</v>
      </c>
    </row>
    <row r="59" spans="1:28">
      <c r="A59" t="s">
        <v>41</v>
      </c>
      <c r="B59" s="38">
        <v>124246.9</v>
      </c>
      <c r="C59" s="38">
        <v>68067.5</v>
      </c>
      <c r="D59" s="38">
        <v>66558.3</v>
      </c>
      <c r="E59" s="38">
        <v>57438.2</v>
      </c>
      <c r="F59" s="38">
        <v>5844.7</v>
      </c>
      <c r="G59" s="38">
        <v>18556.099999999999</v>
      </c>
      <c r="H59" s="38">
        <v>1853</v>
      </c>
      <c r="I59" s="38">
        <v>16911</v>
      </c>
      <c r="J59" s="38">
        <v>10856.7</v>
      </c>
      <c r="K59">
        <v>-16.100000000000001</v>
      </c>
      <c r="L59" s="38">
        <v>1874.9</v>
      </c>
      <c r="M59" s="38">
        <v>10051.6</v>
      </c>
      <c r="N59" s="38">
        <v>8176.7</v>
      </c>
      <c r="O59">
        <v>299.10000000000002</v>
      </c>
      <c r="Q59">
        <v>703.1</v>
      </c>
      <c r="R59" s="38">
        <v>124950</v>
      </c>
      <c r="S59">
        <v>944.5</v>
      </c>
      <c r="T59" s="38">
        <v>4103.8</v>
      </c>
      <c r="U59" s="38">
        <v>3159.3</v>
      </c>
      <c r="V59" s="38">
        <v>125894.5</v>
      </c>
      <c r="X59" s="38">
        <v>122747.3</v>
      </c>
      <c r="Y59" s="38">
        <v>94888.9</v>
      </c>
      <c r="Z59" s="38">
        <v>27869.3</v>
      </c>
      <c r="AB59" s="38">
        <v>35269</v>
      </c>
    </row>
    <row r="60" spans="1:28">
      <c r="A60" t="s">
        <v>74</v>
      </c>
      <c r="B60" s="38">
        <v>114876</v>
      </c>
      <c r="C60" s="38">
        <v>62989.2</v>
      </c>
      <c r="D60" s="38">
        <v>62386.8</v>
      </c>
      <c r="E60" s="38">
        <v>53308.5</v>
      </c>
      <c r="F60" s="38">
        <v>5249.7</v>
      </c>
      <c r="G60" s="38">
        <v>20933.099999999999</v>
      </c>
      <c r="H60" s="38">
        <v>-2749.9</v>
      </c>
      <c r="I60" s="38">
        <v>17355.900000000001</v>
      </c>
      <c r="J60" s="38">
        <v>9587.9</v>
      </c>
      <c r="K60">
        <v>15.3</v>
      </c>
      <c r="L60" s="38">
        <v>1863.8</v>
      </c>
      <c r="M60" s="38">
        <v>9849.4</v>
      </c>
      <c r="N60" s="38">
        <v>7985.6</v>
      </c>
      <c r="O60">
        <v>-368.9</v>
      </c>
      <c r="Q60">
        <v>683.7</v>
      </c>
      <c r="R60" s="38">
        <v>115559.7</v>
      </c>
      <c r="S60" s="38">
        <v>1405.1</v>
      </c>
      <c r="T60" s="38">
        <v>5059.5</v>
      </c>
      <c r="U60" s="38">
        <v>3654.4</v>
      </c>
      <c r="V60" s="38">
        <v>116964.8</v>
      </c>
      <c r="X60" s="38">
        <v>113303</v>
      </c>
      <c r="Y60" s="38">
        <v>86319</v>
      </c>
      <c r="Z60" s="38">
        <v>26995.9</v>
      </c>
      <c r="AB60" s="38">
        <v>35963.1</v>
      </c>
    </row>
    <row r="61" spans="1:28">
      <c r="A61" t="s">
        <v>39</v>
      </c>
      <c r="B61" s="38">
        <v>111664.4</v>
      </c>
      <c r="C61" s="38">
        <v>62619.199999999997</v>
      </c>
      <c r="D61" s="38">
        <v>61342.8</v>
      </c>
      <c r="E61" s="38">
        <v>52236.1</v>
      </c>
      <c r="F61" s="38">
        <v>5414.6</v>
      </c>
      <c r="G61" s="38">
        <v>16255.8</v>
      </c>
      <c r="H61" s="38">
        <v>1388.7</v>
      </c>
      <c r="I61" s="38">
        <v>17402.3</v>
      </c>
      <c r="J61" s="38">
        <v>7191.1</v>
      </c>
      <c r="K61">
        <v>-104.7</v>
      </c>
      <c r="L61" s="38">
        <v>1559.3</v>
      </c>
      <c r="M61" s="38">
        <v>9431.7999999999993</v>
      </c>
      <c r="N61" s="38">
        <v>7872.5</v>
      </c>
      <c r="O61">
        <v>-61.8</v>
      </c>
      <c r="Q61">
        <v>667</v>
      </c>
      <c r="R61" s="38">
        <v>112331.4</v>
      </c>
      <c r="S61" s="38">
        <v>1063.3</v>
      </c>
      <c r="T61" s="38">
        <v>3972.9</v>
      </c>
      <c r="U61" s="38">
        <v>2909.6</v>
      </c>
      <c r="V61" s="38">
        <v>113394.6</v>
      </c>
      <c r="X61" s="38">
        <v>110431.8</v>
      </c>
      <c r="Y61" s="38">
        <v>86007.3</v>
      </c>
      <c r="Z61" s="38">
        <v>24426.5</v>
      </c>
      <c r="AB61" s="38">
        <v>28909.7</v>
      </c>
    </row>
    <row r="62" spans="1:28">
      <c r="A62" t="s">
        <v>40</v>
      </c>
      <c r="B62" s="38">
        <v>115612.4</v>
      </c>
      <c r="C62" s="38">
        <v>65178.5</v>
      </c>
      <c r="D62" s="38">
        <v>63909.4</v>
      </c>
      <c r="E62" s="38">
        <v>54684.800000000003</v>
      </c>
      <c r="F62" s="38">
        <v>6225.4</v>
      </c>
      <c r="G62" s="38">
        <v>16951</v>
      </c>
      <c r="H62">
        <v>-138.19999999999999</v>
      </c>
      <c r="I62" s="38">
        <v>17071.400000000001</v>
      </c>
      <c r="J62" s="38">
        <v>9055.7999999999993</v>
      </c>
      <c r="K62">
        <v>-49.8</v>
      </c>
      <c r="L62" s="38">
        <v>1680.6</v>
      </c>
      <c r="M62" s="38">
        <v>9806.7999999999993</v>
      </c>
      <c r="N62" s="38">
        <v>8126.2</v>
      </c>
      <c r="O62">
        <v>-362.2</v>
      </c>
      <c r="Q62">
        <v>891.3</v>
      </c>
      <c r="R62" s="38">
        <v>116503.7</v>
      </c>
      <c r="S62">
        <v>726.8</v>
      </c>
      <c r="T62" s="38">
        <v>3752.1</v>
      </c>
      <c r="U62" s="38">
        <v>3025.3</v>
      </c>
      <c r="V62" s="38">
        <v>117230.5</v>
      </c>
      <c r="X62" s="38">
        <v>114258.4</v>
      </c>
      <c r="Y62" s="38">
        <v>88174</v>
      </c>
      <c r="Z62" s="38">
        <v>26088.799999999999</v>
      </c>
      <c r="AB62" s="38">
        <v>32196.1</v>
      </c>
    </row>
    <row r="63" spans="1:28">
      <c r="A63" t="s">
        <v>41</v>
      </c>
      <c r="B63" s="38">
        <v>124672.2</v>
      </c>
      <c r="C63" s="38">
        <v>69848.5</v>
      </c>
      <c r="D63" s="38">
        <v>68296</v>
      </c>
      <c r="E63" s="38">
        <v>58957.4</v>
      </c>
      <c r="F63" s="38">
        <v>6396.9</v>
      </c>
      <c r="G63" s="38">
        <v>15848.9</v>
      </c>
      <c r="H63" s="38">
        <v>1957.4</v>
      </c>
      <c r="I63" s="38">
        <v>17335.2</v>
      </c>
      <c r="J63" s="38">
        <v>12013.6</v>
      </c>
      <c r="K63">
        <v>10.1</v>
      </c>
      <c r="L63" s="38">
        <v>1433.2</v>
      </c>
      <c r="M63" s="38">
        <v>9753.5</v>
      </c>
      <c r="N63" s="38">
        <v>8320.2999999999993</v>
      </c>
      <c r="O63">
        <v>-171.7</v>
      </c>
      <c r="Q63" s="38">
        <v>1109.5999999999999</v>
      </c>
      <c r="R63" s="38">
        <v>125781.8</v>
      </c>
      <c r="S63">
        <v>872.2</v>
      </c>
      <c r="T63" s="38">
        <v>3760</v>
      </c>
      <c r="U63" s="38">
        <v>2887.8</v>
      </c>
      <c r="V63" s="38">
        <v>126654</v>
      </c>
      <c r="X63" s="38">
        <v>123701.1</v>
      </c>
      <c r="Y63" s="38">
        <v>94234.2</v>
      </c>
      <c r="Z63" s="38">
        <v>29476.400000000001</v>
      </c>
      <c r="AB63" s="38">
        <v>34088.400000000001</v>
      </c>
    </row>
    <row r="64" spans="1:28">
      <c r="A64" t="s">
        <v>38</v>
      </c>
      <c r="B64" s="38">
        <v>113328.1</v>
      </c>
      <c r="C64" s="38">
        <v>64424.2</v>
      </c>
      <c r="D64" s="38">
        <v>63778</v>
      </c>
      <c r="E64" s="38">
        <v>54479</v>
      </c>
      <c r="F64" s="38">
        <v>5621.2</v>
      </c>
      <c r="G64" s="38">
        <v>18058.599999999999</v>
      </c>
      <c r="H64" s="38">
        <v>-3500.1</v>
      </c>
      <c r="I64" s="38">
        <v>17990</v>
      </c>
      <c r="J64" s="38">
        <v>10133.4</v>
      </c>
      <c r="K64">
        <v>-112</v>
      </c>
      <c r="L64" s="38">
        <v>1490.7</v>
      </c>
      <c r="M64" s="38">
        <v>9820.2000000000007</v>
      </c>
      <c r="N64" s="38">
        <v>8329.5</v>
      </c>
      <c r="O64">
        <v>-777.9</v>
      </c>
      <c r="Q64" s="38">
        <v>1107.9000000000001</v>
      </c>
      <c r="R64" s="38">
        <v>114436</v>
      </c>
      <c r="S64" s="38">
        <v>1144.9000000000001</v>
      </c>
      <c r="T64" s="38">
        <v>4411.3</v>
      </c>
      <c r="U64" s="38">
        <v>3266.4</v>
      </c>
      <c r="V64" s="38">
        <v>115580.9</v>
      </c>
      <c r="X64" s="38">
        <v>112148.4</v>
      </c>
      <c r="Y64" s="38">
        <v>84101.2</v>
      </c>
      <c r="Z64" s="38">
        <v>28066.9</v>
      </c>
      <c r="AB64" s="38">
        <v>33831.699999999997</v>
      </c>
    </row>
    <row r="65" spans="1:28">
      <c r="A65" t="s">
        <v>39</v>
      </c>
      <c r="B65" s="38">
        <v>114382.6</v>
      </c>
      <c r="C65" s="38">
        <v>64322.1</v>
      </c>
      <c r="D65" s="38">
        <v>63062.3</v>
      </c>
      <c r="E65" s="38">
        <v>53728.4</v>
      </c>
      <c r="F65" s="38">
        <v>5947.2</v>
      </c>
      <c r="G65" s="38">
        <v>15635.9</v>
      </c>
      <c r="H65" s="38">
        <v>1402.8</v>
      </c>
      <c r="I65" s="38">
        <v>18054.099999999999</v>
      </c>
      <c r="J65" s="38">
        <v>7939.7</v>
      </c>
      <c r="K65">
        <v>52.3</v>
      </c>
      <c r="L65" s="38">
        <v>1217.3</v>
      </c>
      <c r="M65" s="38">
        <v>9775.7000000000007</v>
      </c>
      <c r="N65" s="38">
        <v>8558.2999999999993</v>
      </c>
      <c r="O65">
        <v>-188.9</v>
      </c>
      <c r="Q65" s="38">
        <v>1041.4000000000001</v>
      </c>
      <c r="R65" s="38">
        <v>115423.9</v>
      </c>
      <c r="S65" s="38">
        <v>1072.7</v>
      </c>
      <c r="T65" s="38">
        <v>3843.3</v>
      </c>
      <c r="U65" s="38">
        <v>2770.7</v>
      </c>
      <c r="V65" s="38">
        <v>116496.6</v>
      </c>
      <c r="X65" s="38">
        <v>113487</v>
      </c>
      <c r="Y65" s="38">
        <v>87490.6</v>
      </c>
      <c r="Z65" s="38">
        <v>26000.7</v>
      </c>
      <c r="AB65" s="38">
        <v>29496.7</v>
      </c>
    </row>
    <row r="66" spans="1:28">
      <c r="A66" t="s">
        <v>40</v>
      </c>
      <c r="B66" s="38">
        <v>118404</v>
      </c>
      <c r="C66" s="38">
        <v>68161.399999999994</v>
      </c>
      <c r="D66" s="38">
        <v>66916.600000000006</v>
      </c>
      <c r="E66" s="38">
        <v>57472.4</v>
      </c>
      <c r="F66" s="38">
        <v>6979.2</v>
      </c>
      <c r="G66" s="38">
        <v>16785.5</v>
      </c>
      <c r="H66">
        <v>-739.2</v>
      </c>
      <c r="I66" s="38">
        <v>17661.8</v>
      </c>
      <c r="J66" s="38">
        <v>8819</v>
      </c>
      <c r="K66">
        <v>32.799999999999997</v>
      </c>
      <c r="L66" s="38">
        <v>1263.5999999999999</v>
      </c>
      <c r="M66" s="38">
        <v>10188.700000000001</v>
      </c>
      <c r="N66" s="38">
        <v>8925.1</v>
      </c>
      <c r="O66">
        <v>-560.20000000000005</v>
      </c>
      <c r="Q66">
        <v>944.5</v>
      </c>
      <c r="R66" s="38">
        <v>119348.4</v>
      </c>
      <c r="S66">
        <v>751</v>
      </c>
      <c r="T66" s="38">
        <v>4019.4</v>
      </c>
      <c r="U66" s="38">
        <v>3268.4</v>
      </c>
      <c r="V66" s="38">
        <v>120099.4</v>
      </c>
      <c r="X66" s="38">
        <v>117461.9</v>
      </c>
      <c r="Y66" s="38">
        <v>90964</v>
      </c>
      <c r="Z66" s="38">
        <v>26500.7</v>
      </c>
      <c r="AB66" s="38">
        <v>32511.7</v>
      </c>
    </row>
    <row r="67" spans="1:28">
      <c r="A67" t="s">
        <v>41</v>
      </c>
      <c r="B67" s="38">
        <v>124741.8</v>
      </c>
      <c r="C67" s="38">
        <v>69663.600000000006</v>
      </c>
      <c r="D67" s="38">
        <v>68165.600000000006</v>
      </c>
      <c r="E67" s="38">
        <v>58656.1</v>
      </c>
      <c r="F67" s="38">
        <v>6519.8</v>
      </c>
      <c r="G67" s="38">
        <v>15467.1</v>
      </c>
      <c r="H67" s="38">
        <v>2313.6999999999998</v>
      </c>
      <c r="I67" s="38">
        <v>17909.099999999999</v>
      </c>
      <c r="J67" s="38">
        <v>11538.4</v>
      </c>
      <c r="K67">
        <v>25.6</v>
      </c>
      <c r="L67" s="38">
        <v>1425.4</v>
      </c>
      <c r="M67" s="38">
        <v>10564.2</v>
      </c>
      <c r="N67" s="38">
        <v>9138.9</v>
      </c>
      <c r="O67">
        <v>-120.8</v>
      </c>
      <c r="Q67">
        <v>963.3</v>
      </c>
      <c r="R67" s="38">
        <v>125705.2</v>
      </c>
      <c r="S67">
        <v>751.2</v>
      </c>
      <c r="T67" s="38">
        <v>3734.7</v>
      </c>
      <c r="U67" s="38">
        <v>2983.6</v>
      </c>
      <c r="V67" s="38">
        <v>126456.3</v>
      </c>
      <c r="X67" s="38">
        <v>123670.9</v>
      </c>
      <c r="Y67" s="38">
        <v>94145.8</v>
      </c>
      <c r="Z67" s="38">
        <v>29540.1</v>
      </c>
      <c r="AB67" s="38">
        <v>33356.300000000003</v>
      </c>
    </row>
    <row r="68" spans="1:28">
      <c r="A68" t="s">
        <v>42</v>
      </c>
      <c r="B68" s="38">
        <v>114720.2</v>
      </c>
      <c r="C68" s="38">
        <v>65544.399999999994</v>
      </c>
      <c r="D68" s="38">
        <v>64875.199999999997</v>
      </c>
      <c r="E68" s="38">
        <v>55365.3</v>
      </c>
      <c r="F68" s="38">
        <v>5920.5</v>
      </c>
      <c r="G68" s="38">
        <v>17955.599999999999</v>
      </c>
      <c r="H68" s="38">
        <v>-3133.6</v>
      </c>
      <c r="I68" s="38">
        <v>18636.400000000001</v>
      </c>
      <c r="J68" s="38">
        <v>9481</v>
      </c>
      <c r="K68">
        <v>8.6</v>
      </c>
      <c r="L68">
        <v>950.5</v>
      </c>
      <c r="M68" s="38">
        <v>10188.299999999999</v>
      </c>
      <c r="N68" s="38">
        <v>9237.9</v>
      </c>
      <c r="O68">
        <v>-643.20000000000005</v>
      </c>
      <c r="Q68">
        <v>967.6</v>
      </c>
      <c r="R68" s="38">
        <v>115687.8</v>
      </c>
      <c r="S68" s="38">
        <v>1032.4000000000001</v>
      </c>
      <c r="T68" s="38">
        <v>4714.8</v>
      </c>
      <c r="U68" s="38">
        <v>3682.3</v>
      </c>
      <c r="V68" s="38">
        <v>116720.2</v>
      </c>
      <c r="X68" s="38">
        <v>114032</v>
      </c>
      <c r="Y68" s="38">
        <v>85922.1</v>
      </c>
      <c r="Z68" s="38">
        <v>28132</v>
      </c>
      <c r="AB68" s="38">
        <v>33356.5</v>
      </c>
    </row>
    <row r="69" spans="1:28">
      <c r="A69" t="s">
        <v>39</v>
      </c>
      <c r="B69" s="38">
        <v>116905</v>
      </c>
      <c r="C69" s="38">
        <v>65735.100000000006</v>
      </c>
      <c r="D69" s="38">
        <v>64400.800000000003</v>
      </c>
      <c r="E69" s="38">
        <v>54853.1</v>
      </c>
      <c r="F69" s="38">
        <v>5787.4</v>
      </c>
      <c r="G69" s="38">
        <v>16340.5</v>
      </c>
      <c r="H69" s="38">
        <v>2250.1999999999998</v>
      </c>
      <c r="I69" s="38">
        <v>18700.3</v>
      </c>
      <c r="J69" s="38">
        <v>7385.5</v>
      </c>
      <c r="K69">
        <v>-14.3</v>
      </c>
      <c r="L69">
        <v>752</v>
      </c>
      <c r="M69" s="38">
        <v>10306.200000000001</v>
      </c>
      <c r="N69" s="38">
        <v>9554.1</v>
      </c>
      <c r="O69">
        <v>-31.7</v>
      </c>
      <c r="Q69" s="38">
        <v>1105.4000000000001</v>
      </c>
      <c r="R69" s="38">
        <v>118010.4</v>
      </c>
      <c r="S69">
        <v>856.9</v>
      </c>
      <c r="T69" s="38">
        <v>3880.2</v>
      </c>
      <c r="U69" s="38">
        <v>3023.3</v>
      </c>
      <c r="V69" s="38">
        <v>118867.3</v>
      </c>
      <c r="X69" s="38">
        <v>116422.1</v>
      </c>
      <c r="Y69" s="38">
        <v>90396.9</v>
      </c>
      <c r="Z69" s="38">
        <v>26023.7</v>
      </c>
      <c r="AB69" s="38">
        <v>29528.9</v>
      </c>
    </row>
    <row r="70" spans="1:28">
      <c r="A70" t="s">
        <v>40</v>
      </c>
      <c r="B70" s="38">
        <v>120368.4</v>
      </c>
      <c r="C70" s="38">
        <v>68853.2</v>
      </c>
      <c r="D70" s="38">
        <v>67543.899999999994</v>
      </c>
      <c r="E70" s="38">
        <v>57913.8</v>
      </c>
      <c r="F70" s="38">
        <v>6081.9</v>
      </c>
      <c r="G70" s="38">
        <v>17537.900000000001</v>
      </c>
      <c r="H70">
        <v>60.8</v>
      </c>
      <c r="I70" s="38">
        <v>18417.400000000001</v>
      </c>
      <c r="J70" s="38">
        <v>9378.6</v>
      </c>
      <c r="K70">
        <v>-19.3</v>
      </c>
      <c r="L70">
        <v>348.2</v>
      </c>
      <c r="M70" s="38">
        <v>10620.6</v>
      </c>
      <c r="N70" s="38">
        <v>10272.299999999999</v>
      </c>
      <c r="O70">
        <v>-290.3</v>
      </c>
      <c r="Q70" s="38">
        <v>1294.3</v>
      </c>
      <c r="R70" s="38">
        <v>121662.7</v>
      </c>
      <c r="S70">
        <v>977.5</v>
      </c>
      <c r="T70" s="38">
        <v>5058.5</v>
      </c>
      <c r="U70" s="38">
        <v>4080.9</v>
      </c>
      <c r="V70" s="38">
        <v>122640.2</v>
      </c>
      <c r="X70" s="38">
        <v>120280.1</v>
      </c>
      <c r="Y70" s="38">
        <v>92503.4</v>
      </c>
      <c r="Z70" s="38">
        <v>27782</v>
      </c>
      <c r="AB70" s="38">
        <v>32987.1</v>
      </c>
    </row>
    <row r="71" spans="1:28">
      <c r="A71" t="s">
        <v>41</v>
      </c>
      <c r="B71" s="38">
        <v>127722.8</v>
      </c>
      <c r="C71" s="38">
        <v>71440.899999999994</v>
      </c>
      <c r="D71" s="38">
        <v>69880.399999999994</v>
      </c>
      <c r="E71" s="38">
        <v>60175.3</v>
      </c>
      <c r="F71" s="38">
        <v>6081.5</v>
      </c>
      <c r="G71" s="38">
        <v>16103.2</v>
      </c>
      <c r="H71" s="38">
        <v>2908.3</v>
      </c>
      <c r="I71" s="38">
        <v>18725.099999999999</v>
      </c>
      <c r="J71" s="38">
        <v>12437</v>
      </c>
      <c r="K71">
        <v>-5.5</v>
      </c>
      <c r="L71">
        <v>74.599999999999994</v>
      </c>
      <c r="M71" s="38">
        <v>10928.1</v>
      </c>
      <c r="N71" s="38">
        <v>10853.5</v>
      </c>
      <c r="O71">
        <v>-42.3</v>
      </c>
      <c r="Q71" s="38">
        <v>1355</v>
      </c>
      <c r="R71" s="38">
        <v>129077.8</v>
      </c>
      <c r="S71">
        <v>898.3</v>
      </c>
      <c r="T71" s="38">
        <v>4678</v>
      </c>
      <c r="U71" s="38">
        <v>3779.7</v>
      </c>
      <c r="V71" s="38">
        <v>129976.1</v>
      </c>
      <c r="X71" s="38">
        <v>127949.8</v>
      </c>
      <c r="Y71" s="38">
        <v>96738.3</v>
      </c>
      <c r="Z71" s="38">
        <v>31230.5</v>
      </c>
      <c r="AB71" s="38">
        <v>34488.6</v>
      </c>
    </row>
    <row r="72" spans="1:28">
      <c r="A72" t="s">
        <v>43</v>
      </c>
      <c r="B72" s="38">
        <v>118026.4</v>
      </c>
      <c r="C72" s="38">
        <v>67661.8</v>
      </c>
      <c r="D72" s="38">
        <v>66935.100000000006</v>
      </c>
      <c r="E72" s="38">
        <v>57212.7</v>
      </c>
      <c r="F72" s="38">
        <v>6001.9</v>
      </c>
      <c r="G72" s="38">
        <v>17899.599999999999</v>
      </c>
      <c r="H72" s="38">
        <v>-3577</v>
      </c>
      <c r="I72" s="38">
        <v>19251.400000000001</v>
      </c>
      <c r="J72" s="38">
        <v>11401.5</v>
      </c>
      <c r="K72">
        <v>166.8</v>
      </c>
      <c r="L72">
        <v>-223.7</v>
      </c>
      <c r="M72" s="38">
        <v>10667.5</v>
      </c>
      <c r="N72" s="38">
        <v>10891.2</v>
      </c>
      <c r="O72">
        <v>-556</v>
      </c>
      <c r="Q72" s="38">
        <v>1079.5</v>
      </c>
      <c r="R72" s="38">
        <v>119105.9</v>
      </c>
      <c r="S72" s="38">
        <v>1321.8</v>
      </c>
      <c r="T72" s="38">
        <v>3476.5</v>
      </c>
      <c r="U72" s="38">
        <v>2154.6</v>
      </c>
      <c r="V72" s="38">
        <v>120427.7</v>
      </c>
      <c r="X72" s="38">
        <v>118444.8</v>
      </c>
      <c r="Y72" s="38">
        <v>87621.7</v>
      </c>
      <c r="Z72" s="38">
        <v>30843.200000000001</v>
      </c>
      <c r="AB72" s="38">
        <v>35248.300000000003</v>
      </c>
    </row>
    <row r="73" spans="1:28">
      <c r="A73" t="s">
        <v>39</v>
      </c>
      <c r="B73" s="38">
        <v>119825.1</v>
      </c>
      <c r="C73" s="38">
        <v>67476.899999999994</v>
      </c>
      <c r="D73" s="38">
        <v>66139.5</v>
      </c>
      <c r="E73" s="38">
        <v>56372</v>
      </c>
      <c r="F73" s="38">
        <v>6411</v>
      </c>
      <c r="G73" s="38">
        <v>16122.1</v>
      </c>
      <c r="H73" s="38">
        <v>2897.1</v>
      </c>
      <c r="I73" s="38">
        <v>19150.7</v>
      </c>
      <c r="J73" s="38">
        <v>8404.5</v>
      </c>
      <c r="K73">
        <v>-7.5</v>
      </c>
      <c r="L73">
        <v>-635.4</v>
      </c>
      <c r="M73" s="38">
        <v>10602.9</v>
      </c>
      <c r="N73" s="38">
        <v>11238.2</v>
      </c>
      <c r="O73">
        <v>5.6</v>
      </c>
      <c r="Q73">
        <v>905.1</v>
      </c>
      <c r="R73" s="38">
        <v>120730.2</v>
      </c>
      <c r="S73" s="38">
        <v>1405.3</v>
      </c>
      <c r="T73" s="38">
        <v>3141.3</v>
      </c>
      <c r="U73" s="38">
        <v>1736</v>
      </c>
      <c r="V73" s="38">
        <v>122135.5</v>
      </c>
      <c r="X73" s="38">
        <v>120656.1</v>
      </c>
      <c r="Y73" s="38">
        <v>93134.9</v>
      </c>
      <c r="Z73" s="38">
        <v>27529.9</v>
      </c>
      <c r="AB73" s="38">
        <v>30886.400000000001</v>
      </c>
    </row>
    <row r="74" spans="1:28">
      <c r="A74" t="s">
        <v>40</v>
      </c>
      <c r="B74" s="38">
        <v>122663.6</v>
      </c>
      <c r="C74" s="38">
        <v>70097.8</v>
      </c>
      <c r="D74" s="38">
        <v>68793.8</v>
      </c>
      <c r="E74" s="38">
        <v>58948</v>
      </c>
      <c r="F74" s="38">
        <v>7161.3</v>
      </c>
      <c r="G74" s="38">
        <v>18142.400000000001</v>
      </c>
      <c r="H74">
        <v>-124.3</v>
      </c>
      <c r="I74" s="38">
        <v>18605.3</v>
      </c>
      <c r="J74" s="38">
        <v>9245.5</v>
      </c>
      <c r="K74">
        <v>5.6</v>
      </c>
      <c r="L74">
        <v>-253.9</v>
      </c>
      <c r="M74" s="38">
        <v>11186.6</v>
      </c>
      <c r="N74" s="38">
        <v>11440.5</v>
      </c>
      <c r="O74">
        <v>-216.1</v>
      </c>
      <c r="Q74">
        <v>698.9</v>
      </c>
      <c r="R74" s="38">
        <v>123362.5</v>
      </c>
      <c r="S74" s="38">
        <v>1408.1</v>
      </c>
      <c r="T74" s="38">
        <v>3203.6</v>
      </c>
      <c r="U74" s="38">
        <v>1795.5</v>
      </c>
      <c r="V74" s="38">
        <v>124770.7</v>
      </c>
      <c r="X74" s="38">
        <v>123097.5</v>
      </c>
      <c r="Y74" s="38">
        <v>95251</v>
      </c>
      <c r="Z74" s="38">
        <v>27854</v>
      </c>
      <c r="AB74" s="38">
        <v>34504</v>
      </c>
    </row>
    <row r="75" spans="1:28">
      <c r="A75" t="s">
        <v>41</v>
      </c>
      <c r="B75" s="38">
        <v>131852.79999999999</v>
      </c>
      <c r="C75" s="38">
        <v>73059.100000000006</v>
      </c>
      <c r="D75" s="38">
        <v>71511.600000000006</v>
      </c>
      <c r="E75" s="38">
        <v>61588.5</v>
      </c>
      <c r="F75" s="38">
        <v>7113.1</v>
      </c>
      <c r="G75" s="38">
        <v>16859.3</v>
      </c>
      <c r="H75" s="38">
        <v>3389.3</v>
      </c>
      <c r="I75" s="38">
        <v>19177.099999999999</v>
      </c>
      <c r="J75" s="38">
        <v>11831.6</v>
      </c>
      <c r="K75">
        <v>-2.2999999999999998</v>
      </c>
      <c r="L75">
        <v>370.4</v>
      </c>
      <c r="M75" s="38">
        <v>12056.3</v>
      </c>
      <c r="N75" s="38">
        <v>11685.9</v>
      </c>
      <c r="O75">
        <v>55.1</v>
      </c>
      <c r="Q75">
        <v>414.4</v>
      </c>
      <c r="R75" s="38">
        <v>132267.20000000001</v>
      </c>
      <c r="S75" s="38">
        <v>1245.5999999999999</v>
      </c>
      <c r="T75" s="38">
        <v>2907.1</v>
      </c>
      <c r="U75" s="38">
        <v>1661.5</v>
      </c>
      <c r="V75" s="38">
        <v>133512.9</v>
      </c>
      <c r="X75" s="38">
        <v>131701.9</v>
      </c>
      <c r="Y75" s="38">
        <v>100668.9</v>
      </c>
      <c r="Z75" s="38">
        <v>31044.2</v>
      </c>
      <c r="AB75" s="38">
        <v>35679.1</v>
      </c>
    </row>
    <row r="76" spans="1:28">
      <c r="A76" t="s">
        <v>44</v>
      </c>
      <c r="B76" s="38">
        <v>122593.1</v>
      </c>
      <c r="C76" s="38">
        <v>70435.199999999997</v>
      </c>
      <c r="D76" s="38">
        <v>69676.2</v>
      </c>
      <c r="E76" s="38">
        <v>59717.5</v>
      </c>
      <c r="F76" s="38">
        <v>6452.1</v>
      </c>
      <c r="G76" s="38">
        <v>20615.7</v>
      </c>
      <c r="H76" s="38">
        <v>-4192.7</v>
      </c>
      <c r="I76" s="38">
        <v>19433</v>
      </c>
      <c r="J76" s="38">
        <v>9960.1</v>
      </c>
      <c r="K76">
        <v>89</v>
      </c>
      <c r="L76">
        <v>321.7</v>
      </c>
      <c r="M76" s="38">
        <v>11817.3</v>
      </c>
      <c r="N76" s="38">
        <v>11495.6</v>
      </c>
      <c r="O76">
        <v>-521</v>
      </c>
      <c r="Q76">
        <v>131.6</v>
      </c>
      <c r="R76" s="38">
        <v>122724.7</v>
      </c>
      <c r="S76" s="38">
        <v>1923.3</v>
      </c>
      <c r="T76" s="38">
        <v>3938.1</v>
      </c>
      <c r="U76" s="38">
        <v>2014.8</v>
      </c>
      <c r="V76" s="38">
        <v>124648</v>
      </c>
      <c r="X76" s="38">
        <v>122420.4</v>
      </c>
      <c r="Y76" s="38">
        <v>92943.6</v>
      </c>
      <c r="Z76" s="38">
        <v>29485.9</v>
      </c>
      <c r="AB76" s="38">
        <v>37017.800000000003</v>
      </c>
    </row>
    <row r="77" spans="1:28">
      <c r="A77" t="s">
        <v>39</v>
      </c>
      <c r="B77" s="38">
        <v>122216.1</v>
      </c>
      <c r="C77" s="38">
        <v>67169.2</v>
      </c>
      <c r="D77" s="38">
        <v>65862.2</v>
      </c>
      <c r="E77" s="38">
        <v>55873.599999999999</v>
      </c>
      <c r="F77" s="38">
        <v>5869.2</v>
      </c>
      <c r="G77" s="38">
        <v>17417.099999999999</v>
      </c>
      <c r="H77" s="38">
        <v>3531</v>
      </c>
      <c r="I77" s="38">
        <v>19438.2</v>
      </c>
      <c r="J77" s="38">
        <v>7575.8</v>
      </c>
      <c r="K77">
        <v>-32.299999999999997</v>
      </c>
      <c r="L77">
        <v>971.8</v>
      </c>
      <c r="M77" s="38">
        <v>12245.9</v>
      </c>
      <c r="N77" s="38">
        <v>11274.1</v>
      </c>
      <c r="O77">
        <v>276</v>
      </c>
      <c r="Q77">
        <v>277.7</v>
      </c>
      <c r="R77" s="38">
        <v>122493.8</v>
      </c>
      <c r="S77" s="38">
        <v>1681.8</v>
      </c>
      <c r="T77" s="38">
        <v>3455.1</v>
      </c>
      <c r="U77" s="38">
        <v>1773.3</v>
      </c>
      <c r="V77" s="38">
        <v>124175.6</v>
      </c>
      <c r="X77" s="38">
        <v>121334.2</v>
      </c>
      <c r="Y77" s="38">
        <v>94387.4</v>
      </c>
      <c r="Z77" s="38">
        <v>26966.400000000001</v>
      </c>
      <c r="AB77" s="38">
        <v>30857.9</v>
      </c>
    </row>
    <row r="78" spans="1:28">
      <c r="A78" t="s">
        <v>40</v>
      </c>
      <c r="B78" s="38">
        <v>123802.3</v>
      </c>
      <c r="C78" s="38">
        <v>70374.399999999994</v>
      </c>
      <c r="D78" s="38">
        <v>69106.899999999994</v>
      </c>
      <c r="E78" s="38">
        <v>59057.5</v>
      </c>
      <c r="F78" s="38">
        <v>5819.2</v>
      </c>
      <c r="G78" s="38">
        <v>19153.099999999999</v>
      </c>
      <c r="H78">
        <v>-231.9</v>
      </c>
      <c r="I78" s="38">
        <v>18792.3</v>
      </c>
      <c r="J78" s="38">
        <v>9032.7000000000007</v>
      </c>
      <c r="K78">
        <v>-7.8</v>
      </c>
      <c r="L78">
        <v>962</v>
      </c>
      <c r="M78" s="38">
        <v>12380.9</v>
      </c>
      <c r="N78" s="38">
        <v>11418.9</v>
      </c>
      <c r="O78">
        <v>-91.7</v>
      </c>
      <c r="Q78">
        <v>371.8</v>
      </c>
      <c r="R78" s="38">
        <v>124174.1</v>
      </c>
      <c r="S78" s="38">
        <v>1490.8</v>
      </c>
      <c r="T78" s="38">
        <v>3329.8</v>
      </c>
      <c r="U78" s="38">
        <v>1839</v>
      </c>
      <c r="V78" s="38">
        <v>125664.9</v>
      </c>
      <c r="X78" s="38">
        <v>122922.6</v>
      </c>
      <c r="Y78" s="38">
        <v>95122.2</v>
      </c>
      <c r="Z78" s="38">
        <v>27818.3</v>
      </c>
      <c r="AB78" s="38">
        <v>34013.300000000003</v>
      </c>
    </row>
    <row r="79" spans="1:28">
      <c r="A79" t="s">
        <v>41</v>
      </c>
      <c r="B79" s="38">
        <v>131454.9</v>
      </c>
      <c r="C79" s="38">
        <v>72369.5</v>
      </c>
      <c r="D79" s="38">
        <v>70864.600000000006</v>
      </c>
      <c r="E79" s="38">
        <v>60762.2</v>
      </c>
      <c r="F79" s="38">
        <v>5328.2</v>
      </c>
      <c r="G79" s="38">
        <v>17609.099999999999</v>
      </c>
      <c r="H79" s="38">
        <v>3847.8</v>
      </c>
      <c r="I79" s="38">
        <v>19119.7</v>
      </c>
      <c r="J79" s="38">
        <v>11178.7</v>
      </c>
      <c r="K79">
        <v>13.2</v>
      </c>
      <c r="L79" s="38">
        <v>1717</v>
      </c>
      <c r="M79" s="38">
        <v>13016</v>
      </c>
      <c r="N79" s="38">
        <v>11299</v>
      </c>
      <c r="O79">
        <v>271.89999999999998</v>
      </c>
      <c r="Q79">
        <v>391.9</v>
      </c>
      <c r="R79" s="38">
        <v>131846.79999999999</v>
      </c>
      <c r="S79" s="38">
        <v>1490.4</v>
      </c>
      <c r="T79" s="38">
        <v>3319.4</v>
      </c>
      <c r="U79" s="38">
        <v>1829</v>
      </c>
      <c r="V79" s="38">
        <v>133337.20000000001</v>
      </c>
      <c r="X79" s="38">
        <v>129809.2</v>
      </c>
      <c r="Y79" s="38">
        <v>99491.199999999997</v>
      </c>
      <c r="Z79" s="38">
        <v>30332.6</v>
      </c>
      <c r="AB79" s="38">
        <v>34085.699999999997</v>
      </c>
    </row>
    <row r="80" spans="1:28">
      <c r="A80" t="s">
        <v>45</v>
      </c>
      <c r="B80" s="38">
        <v>119362.5</v>
      </c>
      <c r="C80" s="38">
        <v>67939.3</v>
      </c>
      <c r="D80" s="38">
        <v>67181.600000000006</v>
      </c>
      <c r="E80" s="38">
        <v>57052.800000000003</v>
      </c>
      <c r="F80" s="38">
        <v>4994.8</v>
      </c>
      <c r="G80" s="38">
        <v>20422.900000000001</v>
      </c>
      <c r="H80" s="38">
        <v>-3763.3</v>
      </c>
      <c r="I80" s="38">
        <v>19617</v>
      </c>
      <c r="J80" s="38">
        <v>9158.7000000000007</v>
      </c>
      <c r="K80">
        <v>97.5</v>
      </c>
      <c r="L80" s="38">
        <v>1084.2</v>
      </c>
      <c r="M80" s="38">
        <v>12030.3</v>
      </c>
      <c r="N80" s="38">
        <v>10946.2</v>
      </c>
      <c r="O80">
        <v>-188.6</v>
      </c>
      <c r="Q80">
        <v>637.5</v>
      </c>
      <c r="R80" s="38">
        <v>120000</v>
      </c>
      <c r="S80" s="38">
        <v>1919.1</v>
      </c>
      <c r="T80" s="38">
        <v>3911.8</v>
      </c>
      <c r="U80" s="38">
        <v>1992.7</v>
      </c>
      <c r="V80" s="38">
        <v>121919.1</v>
      </c>
      <c r="X80" s="38">
        <v>118364.4</v>
      </c>
      <c r="Y80" s="38">
        <v>89502</v>
      </c>
      <c r="Z80" s="38">
        <v>28864.5</v>
      </c>
      <c r="AB80" s="38">
        <v>34589.800000000003</v>
      </c>
    </row>
    <row r="81" spans="1:28">
      <c r="A81" t="s">
        <v>39</v>
      </c>
      <c r="B81" s="38">
        <v>119404</v>
      </c>
      <c r="C81" s="38">
        <v>67149.8</v>
      </c>
      <c r="D81" s="38">
        <v>65656.2</v>
      </c>
      <c r="E81" s="38">
        <v>55488.1</v>
      </c>
      <c r="F81" s="38">
        <v>5026.6000000000004</v>
      </c>
      <c r="G81" s="38">
        <v>16500.099999999999</v>
      </c>
      <c r="H81" s="38">
        <v>2826.2</v>
      </c>
      <c r="I81" s="38">
        <v>19703.099999999999</v>
      </c>
      <c r="J81" s="38">
        <v>6719.7</v>
      </c>
      <c r="K81">
        <v>12.3</v>
      </c>
      <c r="L81" s="38">
        <v>1392.8</v>
      </c>
      <c r="M81" s="38">
        <v>11784.3</v>
      </c>
      <c r="N81" s="38">
        <v>10391.6</v>
      </c>
      <c r="O81">
        <v>73.400000000000006</v>
      </c>
      <c r="Q81">
        <v>730.4</v>
      </c>
      <c r="R81" s="38">
        <v>120134.3</v>
      </c>
      <c r="S81" s="38">
        <v>1552.2</v>
      </c>
      <c r="T81" s="38">
        <v>3494.2</v>
      </c>
      <c r="U81" s="38">
        <v>1942</v>
      </c>
      <c r="V81" s="38">
        <v>121686.5</v>
      </c>
      <c r="X81" s="38">
        <v>118072.8</v>
      </c>
      <c r="Y81" s="38">
        <v>91686.6</v>
      </c>
      <c r="Z81" s="38">
        <v>26407.8</v>
      </c>
      <c r="AB81" s="38">
        <v>28250.7</v>
      </c>
    </row>
    <row r="82" spans="1:28">
      <c r="A82" t="s">
        <v>40</v>
      </c>
      <c r="B82" s="38">
        <v>121708.7</v>
      </c>
      <c r="C82" s="38">
        <v>70286.399999999994</v>
      </c>
      <c r="D82" s="38">
        <v>68841.600000000006</v>
      </c>
      <c r="E82" s="38">
        <v>58613.9</v>
      </c>
      <c r="F82" s="38">
        <v>5236.3</v>
      </c>
      <c r="G82" s="38">
        <v>17772.599999999999</v>
      </c>
      <c r="H82">
        <v>-473.3</v>
      </c>
      <c r="I82" s="38">
        <v>19205.099999999999</v>
      </c>
      <c r="J82" s="38">
        <v>8265.7000000000007</v>
      </c>
      <c r="K82">
        <v>-39</v>
      </c>
      <c r="L82" s="38">
        <v>1562.7</v>
      </c>
      <c r="M82" s="38">
        <v>12119.5</v>
      </c>
      <c r="N82" s="38">
        <v>10556.8</v>
      </c>
      <c r="O82">
        <v>-107.7</v>
      </c>
      <c r="Q82">
        <v>687.1</v>
      </c>
      <c r="R82" s="38">
        <v>122395.8</v>
      </c>
      <c r="S82" s="38">
        <v>1855.9</v>
      </c>
      <c r="T82" s="38">
        <v>3614.4</v>
      </c>
      <c r="U82" s="38">
        <v>1758.5</v>
      </c>
      <c r="V82" s="38">
        <v>124251.7</v>
      </c>
      <c r="X82" s="38">
        <v>120189.8</v>
      </c>
      <c r="Y82" s="38">
        <v>92780.1</v>
      </c>
      <c r="Z82" s="38">
        <v>27426.7</v>
      </c>
      <c r="AB82" s="38">
        <v>31277.200000000001</v>
      </c>
    </row>
    <row r="83" spans="1:28">
      <c r="A83" t="s">
        <v>41</v>
      </c>
      <c r="B83" s="38">
        <v>129345.5</v>
      </c>
      <c r="C83" s="38">
        <v>72527.3</v>
      </c>
      <c r="D83" s="38">
        <v>70840.899999999994</v>
      </c>
      <c r="E83" s="38">
        <v>60559.7</v>
      </c>
      <c r="F83" s="38">
        <v>4854.5</v>
      </c>
      <c r="G83" s="38">
        <v>15216.1</v>
      </c>
      <c r="H83" s="38">
        <v>3391</v>
      </c>
      <c r="I83" s="38">
        <v>19631.400000000001</v>
      </c>
      <c r="J83" s="38">
        <v>12021.9</v>
      </c>
      <c r="K83">
        <v>-66.7</v>
      </c>
      <c r="L83" s="38">
        <v>1704.2</v>
      </c>
      <c r="M83" s="38">
        <v>12185.7</v>
      </c>
      <c r="N83" s="38">
        <v>10481.5</v>
      </c>
      <c r="O83">
        <v>65.7</v>
      </c>
      <c r="Q83">
        <v>706.8</v>
      </c>
      <c r="R83" s="38">
        <v>130052.4</v>
      </c>
      <c r="S83" s="38">
        <v>1469.4</v>
      </c>
      <c r="T83" s="38">
        <v>2792.7</v>
      </c>
      <c r="U83" s="38">
        <v>1323.4</v>
      </c>
      <c r="V83" s="38">
        <v>131521.70000000001</v>
      </c>
      <c r="X83" s="38">
        <v>127700.4</v>
      </c>
      <c r="Y83" s="38">
        <v>96078.8</v>
      </c>
      <c r="Z83" s="38">
        <v>31620.1</v>
      </c>
      <c r="AB83" s="38">
        <v>32058.2</v>
      </c>
    </row>
    <row r="84" spans="1:28">
      <c r="A84" t="s">
        <v>46</v>
      </c>
      <c r="B84" s="38">
        <v>119001.5</v>
      </c>
      <c r="C84" s="38">
        <v>68625.2</v>
      </c>
      <c r="D84" s="38">
        <v>67668.2</v>
      </c>
      <c r="E84" s="38">
        <v>57339.3</v>
      </c>
      <c r="F84" s="38">
        <v>4567</v>
      </c>
      <c r="G84" s="38">
        <v>18986.2</v>
      </c>
      <c r="H84" s="38">
        <v>-5184.2</v>
      </c>
      <c r="I84" s="38">
        <v>20413</v>
      </c>
      <c r="J84" s="38">
        <v>10508.4</v>
      </c>
      <c r="K84">
        <v>38.6</v>
      </c>
      <c r="L84" s="38">
        <v>1140.5</v>
      </c>
      <c r="M84" s="38">
        <v>11624.7</v>
      </c>
      <c r="N84" s="38">
        <v>10484.1</v>
      </c>
      <c r="O84">
        <v>-93.3</v>
      </c>
      <c r="Q84">
        <v>878.8</v>
      </c>
      <c r="R84" s="38">
        <v>119880.3</v>
      </c>
      <c r="S84" s="38">
        <v>1854.3</v>
      </c>
      <c r="T84" s="38">
        <v>3409.6</v>
      </c>
      <c r="U84" s="38">
        <v>1555.3</v>
      </c>
      <c r="V84" s="38">
        <v>121734.6</v>
      </c>
      <c r="X84" s="38">
        <v>117928.7</v>
      </c>
      <c r="Y84" s="38">
        <v>86954.6</v>
      </c>
      <c r="Z84" s="38">
        <v>30965.3</v>
      </c>
      <c r="AB84" s="38">
        <v>34074.400000000001</v>
      </c>
    </row>
    <row r="85" spans="1:28">
      <c r="A85" t="s">
        <v>39</v>
      </c>
      <c r="B85" s="38">
        <v>119635.4</v>
      </c>
      <c r="C85" s="38">
        <v>68291.8</v>
      </c>
      <c r="D85" s="38">
        <v>66725.2</v>
      </c>
      <c r="E85" s="38">
        <v>56331.4</v>
      </c>
      <c r="F85" s="38">
        <v>5057.2</v>
      </c>
      <c r="G85" s="38">
        <v>15073.8</v>
      </c>
      <c r="H85" s="38">
        <v>1950.5</v>
      </c>
      <c r="I85" s="38">
        <v>20469.5</v>
      </c>
      <c r="J85" s="38">
        <v>7787.7</v>
      </c>
      <c r="K85">
        <v>-14.6</v>
      </c>
      <c r="L85" s="38">
        <v>1078.4000000000001</v>
      </c>
      <c r="M85" s="38">
        <v>11735.3</v>
      </c>
      <c r="N85" s="38">
        <v>10656.9</v>
      </c>
      <c r="O85">
        <v>-58.9</v>
      </c>
      <c r="Q85">
        <v>788.4</v>
      </c>
      <c r="R85" s="38">
        <v>120423.8</v>
      </c>
      <c r="S85" s="38">
        <v>1549.9</v>
      </c>
      <c r="T85" s="38">
        <v>2830.8</v>
      </c>
      <c r="U85" s="38">
        <v>1281</v>
      </c>
      <c r="V85" s="38">
        <v>121973.7</v>
      </c>
      <c r="X85" s="38">
        <v>118634.1</v>
      </c>
      <c r="Y85" s="38">
        <v>90398.1</v>
      </c>
      <c r="Z85" s="38">
        <v>28244.3</v>
      </c>
      <c r="AB85" s="38">
        <v>27900.7</v>
      </c>
    </row>
    <row r="86" spans="1:28">
      <c r="A86" t="s">
        <v>40</v>
      </c>
      <c r="B86" s="38">
        <v>121425.8</v>
      </c>
      <c r="C86" s="38">
        <v>70834.7</v>
      </c>
      <c r="D86" s="38">
        <v>69283.8</v>
      </c>
      <c r="E86" s="38">
        <v>58818.5</v>
      </c>
      <c r="F86" s="38">
        <v>5502.2</v>
      </c>
      <c r="G86" s="38">
        <v>17004.400000000001</v>
      </c>
      <c r="H86" s="38">
        <v>-2075.6999999999998</v>
      </c>
      <c r="I86" s="38">
        <v>20097.099999999999</v>
      </c>
      <c r="J86" s="38">
        <v>8732.9</v>
      </c>
      <c r="K86">
        <v>-9.1</v>
      </c>
      <c r="L86" s="38">
        <v>1429.6</v>
      </c>
      <c r="M86" s="38">
        <v>12571.6</v>
      </c>
      <c r="N86" s="38">
        <v>11142</v>
      </c>
      <c r="O86">
        <v>-90.3</v>
      </c>
      <c r="Q86">
        <v>556</v>
      </c>
      <c r="R86" s="38">
        <v>121981.8</v>
      </c>
      <c r="S86" s="38">
        <v>1662.9</v>
      </c>
      <c r="T86" s="38">
        <v>2781.6</v>
      </c>
      <c r="U86" s="38">
        <v>1118.5999999999999</v>
      </c>
      <c r="V86" s="38">
        <v>123644.8</v>
      </c>
      <c r="X86" s="38">
        <v>120019.6</v>
      </c>
      <c r="Y86" s="38">
        <v>91211.8</v>
      </c>
      <c r="Z86" s="38">
        <v>28815.8</v>
      </c>
      <c r="AB86" s="38">
        <v>31222.2</v>
      </c>
    </row>
    <row r="87" spans="1:28">
      <c r="A87" t="s">
        <v>41</v>
      </c>
      <c r="B87" s="38">
        <v>129067.3</v>
      </c>
      <c r="C87" s="38">
        <v>72940.899999999994</v>
      </c>
      <c r="D87" s="38">
        <v>71199.399999999994</v>
      </c>
      <c r="E87" s="38">
        <v>60665.599999999999</v>
      </c>
      <c r="F87" s="38">
        <v>5021.5</v>
      </c>
      <c r="G87" s="38">
        <v>15813.3</v>
      </c>
      <c r="H87" s="38">
        <v>2299.5</v>
      </c>
      <c r="I87" s="38">
        <v>20423.900000000001</v>
      </c>
      <c r="J87" s="38">
        <v>11186.8</v>
      </c>
      <c r="K87">
        <v>-42.8</v>
      </c>
      <c r="L87" s="38">
        <v>1476.2</v>
      </c>
      <c r="M87" s="38">
        <v>13096.9</v>
      </c>
      <c r="N87" s="38">
        <v>11620.7</v>
      </c>
      <c r="O87">
        <v>-52.2</v>
      </c>
      <c r="Q87">
        <v>417.4</v>
      </c>
      <c r="R87" s="38">
        <v>129484.7</v>
      </c>
      <c r="S87" s="38">
        <v>1255.3</v>
      </c>
      <c r="T87" s="38">
        <v>2307.5</v>
      </c>
      <c r="U87" s="38">
        <v>1052.2</v>
      </c>
      <c r="V87" s="38">
        <v>130740</v>
      </c>
      <c r="X87" s="38">
        <v>127640</v>
      </c>
      <c r="Y87" s="38">
        <v>96083.3</v>
      </c>
      <c r="Z87" s="38">
        <v>31560.1</v>
      </c>
      <c r="AB87" s="38">
        <v>31982.799999999999</v>
      </c>
    </row>
    <row r="88" spans="1:28">
      <c r="A88" t="s">
        <v>47</v>
      </c>
      <c r="B88" s="38">
        <v>122920.1</v>
      </c>
      <c r="C88" s="38">
        <v>69635.899999999994</v>
      </c>
      <c r="D88" s="38">
        <v>68552.800000000003</v>
      </c>
      <c r="E88" s="38">
        <v>57962.5</v>
      </c>
      <c r="F88" s="38">
        <v>4800.3</v>
      </c>
      <c r="G88" s="38">
        <v>20176.5</v>
      </c>
      <c r="H88" s="38">
        <v>-4477.2</v>
      </c>
      <c r="I88" s="38">
        <v>21219.9</v>
      </c>
      <c r="J88" s="38">
        <v>9577.5</v>
      </c>
      <c r="K88">
        <v>154.19999999999999</v>
      </c>
      <c r="L88" s="38">
        <v>1873.1</v>
      </c>
      <c r="M88" s="38">
        <v>13157</v>
      </c>
      <c r="N88" s="38">
        <v>11284</v>
      </c>
      <c r="O88">
        <v>-40.1</v>
      </c>
      <c r="Q88">
        <v>106.9</v>
      </c>
      <c r="R88" s="38">
        <v>123027</v>
      </c>
      <c r="S88" s="38">
        <v>1827.9</v>
      </c>
      <c r="T88" s="38">
        <v>3137.4</v>
      </c>
      <c r="U88" s="38">
        <v>1309.5999999999999</v>
      </c>
      <c r="V88" s="38">
        <v>124854.9</v>
      </c>
      <c r="X88" s="38">
        <v>121067.9</v>
      </c>
      <c r="Y88" s="38">
        <v>90130.5</v>
      </c>
      <c r="Z88" s="38">
        <v>30944.1</v>
      </c>
      <c r="AB88" s="38">
        <v>34561.599999999999</v>
      </c>
    </row>
    <row r="89" spans="1:28">
      <c r="A89" t="s">
        <v>39</v>
      </c>
      <c r="B89" s="38">
        <v>122672.4</v>
      </c>
      <c r="C89" s="38">
        <v>68650.5</v>
      </c>
      <c r="D89" s="38">
        <v>67276.600000000006</v>
      </c>
      <c r="E89" s="38">
        <v>56621.3</v>
      </c>
      <c r="F89" s="38">
        <v>5060.5</v>
      </c>
      <c r="G89" s="38">
        <v>15592.3</v>
      </c>
      <c r="H89" s="38">
        <v>2982.8</v>
      </c>
      <c r="I89" s="38">
        <v>21401.599999999999</v>
      </c>
      <c r="J89" s="38">
        <v>7041.7</v>
      </c>
      <c r="K89">
        <v>53</v>
      </c>
      <c r="L89" s="38">
        <v>1872.6</v>
      </c>
      <c r="M89" s="38">
        <v>13577.9</v>
      </c>
      <c r="N89" s="38">
        <v>11705.3</v>
      </c>
      <c r="O89">
        <v>17.399999999999999</v>
      </c>
      <c r="Q89">
        <v>171.3</v>
      </c>
      <c r="R89" s="38">
        <v>122843.7</v>
      </c>
      <c r="S89" s="38">
        <v>1470.2</v>
      </c>
      <c r="T89" s="38">
        <v>2698</v>
      </c>
      <c r="U89" s="38">
        <v>1227.8</v>
      </c>
      <c r="V89" s="38">
        <v>124313.9</v>
      </c>
      <c r="X89" s="38">
        <v>120796.1</v>
      </c>
      <c r="Y89" s="38">
        <v>92291.6</v>
      </c>
      <c r="Z89" s="38">
        <v>28501.7</v>
      </c>
      <c r="AB89" s="38">
        <v>27689</v>
      </c>
    </row>
    <row r="90" spans="1:28">
      <c r="A90" t="s">
        <v>40</v>
      </c>
      <c r="B90" s="38">
        <v>125108.7</v>
      </c>
      <c r="C90" s="38">
        <v>70983.899999999994</v>
      </c>
      <c r="D90" s="38">
        <v>69588.899999999994</v>
      </c>
      <c r="E90" s="38">
        <v>58861.7</v>
      </c>
      <c r="F90" s="38">
        <v>5269.6</v>
      </c>
      <c r="G90" s="38">
        <v>18427</v>
      </c>
      <c r="H90">
        <v>-664.8</v>
      </c>
      <c r="I90" s="38">
        <v>20993.1</v>
      </c>
      <c r="J90" s="38">
        <v>7976.7</v>
      </c>
      <c r="K90">
        <v>39.200000000000003</v>
      </c>
      <c r="L90" s="38">
        <v>2068</v>
      </c>
      <c r="M90" s="38">
        <v>14169.8</v>
      </c>
      <c r="N90" s="38">
        <v>12101.8</v>
      </c>
      <c r="O90">
        <v>16.100000000000001</v>
      </c>
      <c r="Q90">
        <v>-34.200000000000003</v>
      </c>
      <c r="R90" s="38">
        <v>125074.6</v>
      </c>
      <c r="S90" s="38">
        <v>1669.4</v>
      </c>
      <c r="T90" s="38">
        <v>2933.6</v>
      </c>
      <c r="U90" s="38">
        <v>1264.3</v>
      </c>
      <c r="V90" s="38">
        <v>126743.9</v>
      </c>
      <c r="X90" s="38">
        <v>123023.1</v>
      </c>
      <c r="Y90" s="38">
        <v>94008.1</v>
      </c>
      <c r="Z90" s="38">
        <v>29012.3</v>
      </c>
      <c r="AB90" s="38">
        <v>31680.1</v>
      </c>
    </row>
    <row r="91" spans="1:28">
      <c r="A91" t="s">
        <v>41</v>
      </c>
      <c r="B91" s="38">
        <v>132418.5</v>
      </c>
      <c r="C91" s="38">
        <v>73502</v>
      </c>
      <c r="D91" s="38">
        <v>71961.2</v>
      </c>
      <c r="E91" s="38">
        <v>61161.5</v>
      </c>
      <c r="F91" s="38">
        <v>5191.3</v>
      </c>
      <c r="G91" s="38">
        <v>17704.3</v>
      </c>
      <c r="H91" s="38">
        <v>3312.7</v>
      </c>
      <c r="I91" s="38">
        <v>21327.1</v>
      </c>
      <c r="J91" s="38">
        <v>9816.4</v>
      </c>
      <c r="K91">
        <v>56.3</v>
      </c>
      <c r="L91" s="38">
        <v>1501.9</v>
      </c>
      <c r="M91" s="38">
        <v>14351.2</v>
      </c>
      <c r="N91" s="38">
        <v>12849.3</v>
      </c>
      <c r="O91">
        <v>6.6</v>
      </c>
      <c r="Q91">
        <v>-240.7</v>
      </c>
      <c r="R91" s="38">
        <v>132177.79999999999</v>
      </c>
      <c r="S91" s="38">
        <v>1463</v>
      </c>
      <c r="T91" s="38">
        <v>2816.8</v>
      </c>
      <c r="U91" s="38">
        <v>1353.7</v>
      </c>
      <c r="V91" s="38">
        <v>133640.79999999999</v>
      </c>
      <c r="X91" s="38">
        <v>130917.1</v>
      </c>
      <c r="Y91" s="38">
        <v>99717.5</v>
      </c>
      <c r="Z91" s="38">
        <v>31198.6</v>
      </c>
      <c r="AB91" s="38">
        <v>32703.3</v>
      </c>
    </row>
    <row r="92" spans="1:28">
      <c r="A92" t="s">
        <v>48</v>
      </c>
      <c r="B92" s="38">
        <v>125422.3</v>
      </c>
      <c r="C92" s="38">
        <v>70621.2</v>
      </c>
      <c r="D92" s="38">
        <v>69691.199999999997</v>
      </c>
      <c r="E92" s="38">
        <v>58833.2</v>
      </c>
      <c r="F92" s="38">
        <v>4839.5</v>
      </c>
      <c r="G92" s="38">
        <v>21239.5</v>
      </c>
      <c r="H92" s="38">
        <v>-3852.4</v>
      </c>
      <c r="I92" s="38">
        <v>21992.400000000001</v>
      </c>
      <c r="J92" s="38">
        <v>9610</v>
      </c>
      <c r="K92">
        <v>116</v>
      </c>
      <c r="L92">
        <v>852.9</v>
      </c>
      <c r="M92" s="38">
        <v>13244.3</v>
      </c>
      <c r="N92" s="38">
        <v>12391.4</v>
      </c>
      <c r="O92">
        <v>3.1</v>
      </c>
      <c r="Q92">
        <v>-8.5</v>
      </c>
      <c r="R92" s="38">
        <v>125413.8</v>
      </c>
      <c r="S92" s="38">
        <v>2383.9</v>
      </c>
      <c r="T92" s="38">
        <v>3802.2</v>
      </c>
      <c r="U92" s="38">
        <v>1418.3</v>
      </c>
      <c r="V92" s="38">
        <v>127797.7</v>
      </c>
      <c r="X92" s="38">
        <v>124569.60000000001</v>
      </c>
      <c r="Y92" s="38">
        <v>92850.3</v>
      </c>
      <c r="Z92" s="38">
        <v>31719.200000000001</v>
      </c>
      <c r="AB92" s="38">
        <v>35683</v>
      </c>
    </row>
    <row r="93" spans="1:28">
      <c r="A93" t="s">
        <v>39</v>
      </c>
      <c r="B93" s="38">
        <v>123900.6</v>
      </c>
      <c r="C93" s="38">
        <v>70249.899999999994</v>
      </c>
      <c r="D93" s="38">
        <v>68814.8</v>
      </c>
      <c r="E93" s="38">
        <v>57895</v>
      </c>
      <c r="F93" s="38">
        <v>4660.8</v>
      </c>
      <c r="G93" s="38">
        <v>16669.3</v>
      </c>
      <c r="H93" s="38">
        <v>3013.9</v>
      </c>
      <c r="I93" s="38">
        <v>22034.400000000001</v>
      </c>
      <c r="J93" s="38">
        <v>6591.7</v>
      </c>
      <c r="K93">
        <v>-3.3</v>
      </c>
      <c r="L93">
        <v>683.4</v>
      </c>
      <c r="M93" s="38">
        <v>12758.9</v>
      </c>
      <c r="N93" s="38">
        <v>12075.5</v>
      </c>
      <c r="O93">
        <v>0.6</v>
      </c>
      <c r="Q93">
        <v>-123.4</v>
      </c>
      <c r="R93" s="38">
        <v>123777.2</v>
      </c>
      <c r="S93" s="38">
        <v>1831.2</v>
      </c>
      <c r="T93" s="38">
        <v>3385.1</v>
      </c>
      <c r="U93" s="38">
        <v>1553.9</v>
      </c>
      <c r="V93" s="38">
        <v>125608.4</v>
      </c>
      <c r="X93" s="38">
        <v>123217.2</v>
      </c>
      <c r="Y93" s="38">
        <v>94593.7</v>
      </c>
      <c r="Z93" s="38">
        <v>28623.9</v>
      </c>
      <c r="AB93" s="38">
        <v>27920</v>
      </c>
    </row>
    <row r="94" spans="1:28">
      <c r="A94" t="s">
        <v>40</v>
      </c>
      <c r="B94" s="38">
        <v>124744.6</v>
      </c>
      <c r="C94" s="38">
        <v>72218.3</v>
      </c>
      <c r="D94" s="38">
        <v>70732.3</v>
      </c>
      <c r="E94" s="38">
        <v>59747.7</v>
      </c>
      <c r="F94" s="38">
        <v>4961.3</v>
      </c>
      <c r="G94" s="38">
        <v>18890.5</v>
      </c>
      <c r="H94" s="38">
        <v>-1307.7</v>
      </c>
      <c r="I94" s="38">
        <v>21483.8</v>
      </c>
      <c r="J94" s="38">
        <v>7662.8</v>
      </c>
      <c r="K94">
        <v>-9</v>
      </c>
      <c r="L94">
        <v>845.9</v>
      </c>
      <c r="M94" s="38">
        <v>12723</v>
      </c>
      <c r="N94" s="38">
        <v>11877.1</v>
      </c>
      <c r="O94">
        <v>-1.2</v>
      </c>
      <c r="Q94">
        <v>-88.6</v>
      </c>
      <c r="R94" s="38">
        <v>124656</v>
      </c>
      <c r="S94" s="38">
        <v>2208.9</v>
      </c>
      <c r="T94" s="38">
        <v>3547.4</v>
      </c>
      <c r="U94" s="38">
        <v>1338.5</v>
      </c>
      <c r="V94" s="38">
        <v>126864.9</v>
      </c>
      <c r="X94" s="38">
        <v>123898.6</v>
      </c>
      <c r="Y94" s="38">
        <v>94761</v>
      </c>
      <c r="Z94" s="38">
        <v>29137.9</v>
      </c>
      <c r="AB94" s="38">
        <v>31516.5</v>
      </c>
    </row>
    <row r="95" spans="1:28">
      <c r="A95" t="s">
        <v>41</v>
      </c>
      <c r="B95" s="38">
        <v>129980</v>
      </c>
      <c r="C95" s="38">
        <v>74302.100000000006</v>
      </c>
      <c r="D95" s="38">
        <v>72674.899999999994</v>
      </c>
      <c r="E95" s="38">
        <v>61628</v>
      </c>
      <c r="F95" s="38">
        <v>4786.8999999999996</v>
      </c>
      <c r="G95" s="38">
        <v>16054.5</v>
      </c>
      <c r="H95" s="38">
        <v>2482.5</v>
      </c>
      <c r="I95" s="38">
        <v>21980.799999999999</v>
      </c>
      <c r="J95" s="38">
        <v>9521.1</v>
      </c>
      <c r="K95">
        <v>50.5</v>
      </c>
      <c r="L95">
        <v>804.2</v>
      </c>
      <c r="M95" s="38">
        <v>12700.7</v>
      </c>
      <c r="N95" s="38">
        <v>11896.5</v>
      </c>
      <c r="O95">
        <v>-2.5</v>
      </c>
      <c r="Q95">
        <v>143.1</v>
      </c>
      <c r="R95" s="38">
        <v>130123.1</v>
      </c>
      <c r="S95" s="38">
        <v>2012.1</v>
      </c>
      <c r="T95" s="38">
        <v>3232.4</v>
      </c>
      <c r="U95" s="38">
        <v>1220.2</v>
      </c>
      <c r="V95" s="38">
        <v>132135.20000000001</v>
      </c>
      <c r="X95" s="38">
        <v>129175.6</v>
      </c>
      <c r="Y95" s="38">
        <v>97624.9</v>
      </c>
      <c r="Z95" s="38">
        <v>31550.3</v>
      </c>
      <c r="AB95" s="38">
        <v>30368.3</v>
      </c>
    </row>
    <row r="96" spans="1:28">
      <c r="A96" t="s">
        <v>49</v>
      </c>
      <c r="B96" s="38">
        <v>122992.3</v>
      </c>
      <c r="C96" s="38">
        <v>70934.3</v>
      </c>
      <c r="D96" s="38">
        <v>69863.899999999994</v>
      </c>
      <c r="E96" s="38">
        <v>58757.599999999999</v>
      </c>
      <c r="F96" s="38">
        <v>4390</v>
      </c>
      <c r="G96" s="38">
        <v>19593.099999999999</v>
      </c>
      <c r="H96" s="38">
        <v>-5083.6000000000004</v>
      </c>
      <c r="I96" s="38">
        <v>22655.4</v>
      </c>
      <c r="J96" s="38">
        <v>9043.2999999999993</v>
      </c>
      <c r="K96">
        <v>85.2</v>
      </c>
      <c r="L96" s="38">
        <v>1265.4000000000001</v>
      </c>
      <c r="M96" s="38">
        <v>12813.6</v>
      </c>
      <c r="N96" s="38">
        <v>11548.2</v>
      </c>
      <c r="O96">
        <v>109.4</v>
      </c>
      <c r="Q96">
        <v>250.8</v>
      </c>
      <c r="R96" s="38">
        <v>123243.2</v>
      </c>
      <c r="S96" s="38">
        <v>2652.1</v>
      </c>
      <c r="T96" s="38">
        <v>3795.8</v>
      </c>
      <c r="U96" s="38">
        <v>1143.7</v>
      </c>
      <c r="V96" s="38">
        <v>125895.2</v>
      </c>
      <c r="X96" s="38">
        <v>121709.8</v>
      </c>
      <c r="Y96" s="38">
        <v>89910.3</v>
      </c>
      <c r="Z96" s="38">
        <v>31784.9</v>
      </c>
      <c r="AB96" s="38">
        <v>33013.1</v>
      </c>
    </row>
    <row r="97" spans="1:28">
      <c r="A97" t="s">
        <v>39</v>
      </c>
      <c r="B97" s="38">
        <v>123634.9</v>
      </c>
      <c r="C97" s="38">
        <v>70964.600000000006</v>
      </c>
      <c r="D97" s="38">
        <v>69487.199999999997</v>
      </c>
      <c r="E97" s="38">
        <v>58319.7</v>
      </c>
      <c r="F97" s="38">
        <v>4568.6000000000004</v>
      </c>
      <c r="G97" s="38">
        <v>15328.8</v>
      </c>
      <c r="H97" s="38">
        <v>2086.6</v>
      </c>
      <c r="I97" s="38">
        <v>22481.9</v>
      </c>
      <c r="J97" s="38">
        <v>6334.3</v>
      </c>
      <c r="K97">
        <v>41.6</v>
      </c>
      <c r="L97" s="38">
        <v>1771.9</v>
      </c>
      <c r="M97" s="38">
        <v>13669</v>
      </c>
      <c r="N97" s="38">
        <v>11897.2</v>
      </c>
      <c r="O97">
        <v>56.8</v>
      </c>
      <c r="Q97">
        <v>-32</v>
      </c>
      <c r="R97" s="38">
        <v>123602.9</v>
      </c>
      <c r="S97" s="38">
        <v>2020.1</v>
      </c>
      <c r="T97" s="38">
        <v>3260</v>
      </c>
      <c r="U97" s="38">
        <v>1239.8</v>
      </c>
      <c r="V97" s="38">
        <v>125623</v>
      </c>
      <c r="X97" s="38">
        <v>121828.6</v>
      </c>
      <c r="Y97" s="38">
        <v>92952.1</v>
      </c>
      <c r="Z97" s="38">
        <v>28879.8</v>
      </c>
      <c r="AB97" s="38">
        <v>26232.799999999999</v>
      </c>
    </row>
    <row r="98" spans="1:28">
      <c r="A98" t="s">
        <v>40</v>
      </c>
      <c r="B98" s="38">
        <v>126574</v>
      </c>
      <c r="C98" s="38">
        <v>73620.5</v>
      </c>
      <c r="D98" s="38">
        <v>72074.399999999994</v>
      </c>
      <c r="E98" s="38">
        <v>60850.6</v>
      </c>
      <c r="F98" s="38">
        <v>4866.5</v>
      </c>
      <c r="G98" s="38">
        <v>17707.2</v>
      </c>
      <c r="H98">
        <v>-778.6</v>
      </c>
      <c r="I98" s="38">
        <v>22109</v>
      </c>
      <c r="J98" s="38">
        <v>7295.5</v>
      </c>
      <c r="K98">
        <v>39.700000000000003</v>
      </c>
      <c r="L98" s="38">
        <v>1654.1</v>
      </c>
      <c r="M98" s="38">
        <v>13995.8</v>
      </c>
      <c r="N98" s="38">
        <v>12341.7</v>
      </c>
      <c r="O98">
        <v>59.9</v>
      </c>
      <c r="Q98">
        <v>-149</v>
      </c>
      <c r="R98" s="38">
        <v>126424.9</v>
      </c>
      <c r="S98" s="38">
        <v>2211.6999999999998</v>
      </c>
      <c r="T98" s="38">
        <v>3382</v>
      </c>
      <c r="U98" s="38">
        <v>1170.3</v>
      </c>
      <c r="V98" s="38">
        <v>128636.6</v>
      </c>
      <c r="X98" s="38">
        <v>124890.3</v>
      </c>
      <c r="Y98" s="38">
        <v>95441.2</v>
      </c>
      <c r="Z98" s="38">
        <v>29453.3</v>
      </c>
      <c r="AB98" s="38">
        <v>29869.4</v>
      </c>
    </row>
    <row r="99" spans="1:28">
      <c r="A99" t="s">
        <v>41</v>
      </c>
      <c r="B99" s="38">
        <v>132168.29999999999</v>
      </c>
      <c r="C99" s="38">
        <v>75024.2</v>
      </c>
      <c r="D99" s="38">
        <v>73328.3</v>
      </c>
      <c r="E99" s="38">
        <v>62046.5</v>
      </c>
      <c r="F99" s="38">
        <v>4652.8999999999996</v>
      </c>
      <c r="G99" s="38">
        <v>16404.5</v>
      </c>
      <c r="H99" s="38">
        <v>2714.8</v>
      </c>
      <c r="I99" s="38">
        <v>22338.7</v>
      </c>
      <c r="J99" s="38">
        <v>9119.2000000000007</v>
      </c>
      <c r="K99">
        <v>-1.5</v>
      </c>
      <c r="L99" s="38">
        <v>1915.1</v>
      </c>
      <c r="M99" s="38">
        <v>14812.3</v>
      </c>
      <c r="N99" s="38">
        <v>12897.2</v>
      </c>
      <c r="O99">
        <v>0.3</v>
      </c>
      <c r="Q99">
        <v>-346.9</v>
      </c>
      <c r="R99" s="38">
        <v>131821.4</v>
      </c>
      <c r="S99" s="38">
        <v>1555.8</v>
      </c>
      <c r="T99" s="38">
        <v>2730</v>
      </c>
      <c r="U99" s="38">
        <v>1174.0999999999999</v>
      </c>
      <c r="V99" s="38">
        <v>133377.20000000001</v>
      </c>
      <c r="X99" s="38">
        <v>130215.2</v>
      </c>
      <c r="Y99" s="38">
        <v>98769</v>
      </c>
      <c r="Z99" s="38">
        <v>31446.6</v>
      </c>
      <c r="AB99" s="38">
        <v>30191.599999999999</v>
      </c>
    </row>
    <row r="100" spans="1:28">
      <c r="A100" t="s">
        <v>50</v>
      </c>
      <c r="B100" s="38">
        <v>124637.7</v>
      </c>
      <c r="C100" s="38">
        <v>71593.8</v>
      </c>
      <c r="D100" s="38">
        <v>70462.2</v>
      </c>
      <c r="E100" s="38">
        <v>59121.3</v>
      </c>
      <c r="F100" s="38">
        <v>4303.3999999999996</v>
      </c>
      <c r="G100" s="38">
        <v>19681.5</v>
      </c>
      <c r="H100" s="38">
        <v>-4394.5</v>
      </c>
      <c r="I100" s="38">
        <v>23089.8</v>
      </c>
      <c r="J100" s="38">
        <v>8302.7999999999993</v>
      </c>
      <c r="K100">
        <v>77.7</v>
      </c>
      <c r="L100" s="38">
        <v>1835.1</v>
      </c>
      <c r="M100" s="38">
        <v>14377.3</v>
      </c>
      <c r="N100" s="38">
        <v>12542.2</v>
      </c>
      <c r="O100">
        <v>148.19999999999999</v>
      </c>
      <c r="Q100">
        <v>-491.8</v>
      </c>
      <c r="R100" s="38">
        <v>124145.9</v>
      </c>
      <c r="S100" s="38">
        <v>2542.6999999999998</v>
      </c>
      <c r="T100" s="38">
        <v>3580.1</v>
      </c>
      <c r="U100" s="38">
        <v>1037.4000000000001</v>
      </c>
      <c r="V100" s="38">
        <v>126688.6</v>
      </c>
      <c r="X100" s="38">
        <v>122767.2</v>
      </c>
      <c r="Y100" s="38">
        <v>91273.8</v>
      </c>
      <c r="Z100" s="38">
        <v>31475.1</v>
      </c>
      <c r="AB100" s="38">
        <v>32260.2</v>
      </c>
    </row>
    <row r="101" spans="1:28">
      <c r="A101" t="s">
        <v>51</v>
      </c>
      <c r="B101" s="38">
        <v>125246.8</v>
      </c>
      <c r="C101" s="38">
        <v>71120.100000000006</v>
      </c>
      <c r="D101" s="38">
        <v>69551.199999999997</v>
      </c>
      <c r="E101" s="38">
        <v>58147.6</v>
      </c>
      <c r="F101" s="38">
        <v>4430.3999999999996</v>
      </c>
      <c r="G101" s="38">
        <v>16191.9</v>
      </c>
      <c r="H101" s="38">
        <v>2425.1</v>
      </c>
      <c r="I101" s="38">
        <v>23038.3</v>
      </c>
      <c r="J101" s="38">
        <v>5679.3</v>
      </c>
      <c r="K101">
        <v>74.5</v>
      </c>
      <c r="L101" s="38">
        <v>2262.6999999999998</v>
      </c>
      <c r="M101" s="38">
        <v>14461.7</v>
      </c>
      <c r="N101" s="38">
        <v>12199</v>
      </c>
      <c r="O101">
        <v>24.4</v>
      </c>
      <c r="Q101">
        <v>-267.7</v>
      </c>
      <c r="R101" s="38">
        <v>124979.1</v>
      </c>
      <c r="S101" s="38">
        <v>1969.8</v>
      </c>
      <c r="T101" s="38">
        <v>3124.6</v>
      </c>
      <c r="U101" s="38">
        <v>1154.8</v>
      </c>
      <c r="V101" s="38">
        <v>126949</v>
      </c>
      <c r="X101" s="38">
        <v>122930.5</v>
      </c>
      <c r="Y101" s="38">
        <v>94109.7</v>
      </c>
      <c r="Z101" s="38">
        <v>28832</v>
      </c>
      <c r="AB101" s="38">
        <v>26286.5</v>
      </c>
    </row>
    <row r="102" spans="1:28">
      <c r="A102" t="s">
        <v>52</v>
      </c>
      <c r="B102" s="38">
        <v>127951.5</v>
      </c>
      <c r="C102" s="38">
        <v>73339.899999999994</v>
      </c>
      <c r="D102" s="38">
        <v>71681.8</v>
      </c>
      <c r="E102" s="38">
        <v>60208.9</v>
      </c>
      <c r="F102" s="38">
        <v>4897.5</v>
      </c>
      <c r="G102" s="38">
        <v>18289.7</v>
      </c>
      <c r="H102">
        <v>-324.39999999999998</v>
      </c>
      <c r="I102" s="38">
        <v>22594.6</v>
      </c>
      <c r="J102" s="38">
        <v>6412</v>
      </c>
      <c r="K102">
        <v>38.9</v>
      </c>
      <c r="L102" s="38">
        <v>2624.6</v>
      </c>
      <c r="M102" s="38">
        <v>15195.7</v>
      </c>
      <c r="N102" s="38">
        <v>12571.1</v>
      </c>
      <c r="O102">
        <v>78.8</v>
      </c>
      <c r="Q102">
        <v>-411.1</v>
      </c>
      <c r="R102" s="38">
        <v>127540.4</v>
      </c>
      <c r="S102" s="38">
        <v>2629.5</v>
      </c>
      <c r="T102" s="38">
        <v>3624.2</v>
      </c>
      <c r="U102">
        <v>994.7</v>
      </c>
      <c r="V102" s="38">
        <v>130169.9</v>
      </c>
      <c r="X102" s="38">
        <v>125262.1</v>
      </c>
      <c r="Y102" s="38">
        <v>96203.6</v>
      </c>
      <c r="Z102" s="38">
        <v>29072.799999999999</v>
      </c>
      <c r="AB102" s="38">
        <v>29582.3</v>
      </c>
    </row>
    <row r="103" spans="1:28">
      <c r="A103" t="s">
        <v>53</v>
      </c>
      <c r="B103" s="38">
        <v>134676.9</v>
      </c>
      <c r="C103" s="38">
        <v>75677.3</v>
      </c>
      <c r="D103" s="38">
        <v>73874.100000000006</v>
      </c>
      <c r="E103" s="38">
        <v>62357.7</v>
      </c>
      <c r="F103" s="38">
        <v>4663.1000000000004</v>
      </c>
      <c r="G103" s="38">
        <v>17910</v>
      </c>
      <c r="H103" s="38">
        <v>2438.6999999999998</v>
      </c>
      <c r="I103" s="38">
        <v>22960.7</v>
      </c>
      <c r="J103" s="38">
        <v>7961</v>
      </c>
      <c r="K103">
        <v>-42.6</v>
      </c>
      <c r="L103" s="38">
        <v>3084.9</v>
      </c>
      <c r="M103" s="38">
        <v>16350.4</v>
      </c>
      <c r="N103" s="38">
        <v>13265.5</v>
      </c>
      <c r="O103">
        <v>23.8</v>
      </c>
      <c r="Q103">
        <v>-556.1</v>
      </c>
      <c r="R103" s="38">
        <v>134120.79999999999</v>
      </c>
      <c r="S103" s="38">
        <v>1760.8</v>
      </c>
      <c r="T103" s="38">
        <v>2791.6</v>
      </c>
      <c r="U103" s="38">
        <v>1030.8</v>
      </c>
      <c r="V103" s="38">
        <v>135881.60000000001</v>
      </c>
      <c r="X103" s="38">
        <v>131513.60000000001</v>
      </c>
      <c r="Y103" s="38">
        <v>100636.8</v>
      </c>
      <c r="Z103" s="38">
        <v>30887</v>
      </c>
      <c r="AB103" s="38">
        <v>30533.599999999999</v>
      </c>
    </row>
    <row r="104" spans="1:28">
      <c r="A104" t="s">
        <v>54</v>
      </c>
      <c r="B104" s="38">
        <v>129837.7</v>
      </c>
      <c r="C104" s="38">
        <v>72929.7</v>
      </c>
      <c r="D104" s="38">
        <v>71678.399999999994</v>
      </c>
      <c r="E104" s="38">
        <v>60104</v>
      </c>
      <c r="F104" s="38">
        <v>4365.8999999999996</v>
      </c>
      <c r="G104" s="38">
        <v>20924</v>
      </c>
      <c r="H104" s="38">
        <v>-3508.3</v>
      </c>
      <c r="I104" s="38">
        <v>23737.3</v>
      </c>
      <c r="J104" s="38">
        <v>8051.7</v>
      </c>
      <c r="K104">
        <v>25.4</v>
      </c>
      <c r="L104" s="38">
        <v>3292.8</v>
      </c>
      <c r="M104" s="38">
        <v>16431.2</v>
      </c>
      <c r="N104" s="38">
        <v>13138.4</v>
      </c>
      <c r="O104">
        <v>19</v>
      </c>
      <c r="Q104">
        <v>-657.4</v>
      </c>
      <c r="R104" s="38">
        <v>129180.3</v>
      </c>
      <c r="S104" s="38">
        <v>2849.6</v>
      </c>
      <c r="T104" s="38">
        <v>3845.3</v>
      </c>
      <c r="U104">
        <v>995.7</v>
      </c>
      <c r="V104" s="38">
        <v>132029.9</v>
      </c>
      <c r="X104" s="38">
        <v>126479.6</v>
      </c>
      <c r="Y104" s="38">
        <v>94643.4</v>
      </c>
      <c r="Z104" s="38">
        <v>31831</v>
      </c>
      <c r="AB104" s="38">
        <v>33281.9</v>
      </c>
    </row>
    <row r="105" spans="1:28">
      <c r="A105" t="s">
        <v>39</v>
      </c>
      <c r="B105" s="38">
        <v>129282.1</v>
      </c>
      <c r="C105" s="38">
        <v>72700.100000000006</v>
      </c>
      <c r="D105" s="38">
        <v>71071.5</v>
      </c>
      <c r="E105" s="38">
        <v>59437.3</v>
      </c>
      <c r="F105" s="38">
        <v>4541.1000000000004</v>
      </c>
      <c r="G105" s="38">
        <v>17363.7</v>
      </c>
      <c r="H105" s="38">
        <v>2541.9</v>
      </c>
      <c r="I105" s="38">
        <v>23397.9</v>
      </c>
      <c r="J105" s="38">
        <v>4920</v>
      </c>
      <c r="K105">
        <v>54.4</v>
      </c>
      <c r="L105" s="38">
        <v>3703.6</v>
      </c>
      <c r="M105" s="38">
        <v>17000.400000000001</v>
      </c>
      <c r="N105" s="38">
        <v>13296.9</v>
      </c>
      <c r="O105">
        <v>59.4</v>
      </c>
      <c r="Q105" s="38">
        <v>-1163.5</v>
      </c>
      <c r="R105" s="38">
        <v>128118.6</v>
      </c>
      <c r="S105" s="38">
        <v>2232.9</v>
      </c>
      <c r="T105" s="38">
        <v>3510.9</v>
      </c>
      <c r="U105" s="38">
        <v>1278</v>
      </c>
      <c r="V105" s="38">
        <v>130351.6</v>
      </c>
      <c r="X105" s="38">
        <v>125515.5</v>
      </c>
      <c r="Y105" s="38">
        <v>97135.2</v>
      </c>
      <c r="Z105" s="38">
        <v>28394.3</v>
      </c>
      <c r="AB105" s="38">
        <v>26770.1</v>
      </c>
    </row>
    <row r="106" spans="1:28">
      <c r="A106" t="s">
        <v>52</v>
      </c>
      <c r="B106" s="38">
        <v>131655.70000000001</v>
      </c>
      <c r="C106" s="38">
        <v>74926</v>
      </c>
      <c r="D106" s="38">
        <v>73206.7</v>
      </c>
      <c r="E106" s="38">
        <v>61513.9</v>
      </c>
      <c r="F106" s="38">
        <v>4941.5</v>
      </c>
      <c r="G106" s="38">
        <v>19602.8</v>
      </c>
      <c r="H106">
        <v>-84.6</v>
      </c>
      <c r="I106" s="38">
        <v>23009.599999999999</v>
      </c>
      <c r="J106" s="38">
        <v>5615.7</v>
      </c>
      <c r="K106">
        <v>60.2</v>
      </c>
      <c r="L106" s="38">
        <v>3565.6</v>
      </c>
      <c r="M106" s="38">
        <v>17323.3</v>
      </c>
      <c r="N106" s="38">
        <v>13757.7</v>
      </c>
      <c r="O106">
        <v>18.899999999999999</v>
      </c>
      <c r="Q106" s="38">
        <v>-1277.3</v>
      </c>
      <c r="R106" s="38">
        <v>130378.3</v>
      </c>
      <c r="S106" s="38">
        <v>2823.4</v>
      </c>
      <c r="T106" s="38">
        <v>3907.4</v>
      </c>
      <c r="U106" s="38">
        <v>1084</v>
      </c>
      <c r="V106" s="38">
        <v>133201.70000000001</v>
      </c>
      <c r="X106" s="38">
        <v>128039.8</v>
      </c>
      <c r="Y106" s="38">
        <v>99347.1</v>
      </c>
      <c r="Z106" s="38">
        <v>28708.5</v>
      </c>
      <c r="AB106" s="38">
        <v>30096.400000000001</v>
      </c>
    </row>
    <row r="107" spans="1:28">
      <c r="A107" t="s">
        <v>53</v>
      </c>
      <c r="B107" s="38">
        <v>135802.20000000001</v>
      </c>
      <c r="C107" s="38">
        <v>75881.899999999994</v>
      </c>
      <c r="D107" s="38">
        <v>74008.2</v>
      </c>
      <c r="E107" s="38">
        <v>62258.2</v>
      </c>
      <c r="F107" s="38">
        <v>4786.3999999999996</v>
      </c>
      <c r="G107" s="38">
        <v>18217.900000000001</v>
      </c>
      <c r="H107" s="38">
        <v>2804.5</v>
      </c>
      <c r="I107" s="38">
        <v>23245</v>
      </c>
      <c r="J107" s="38">
        <v>7228</v>
      </c>
      <c r="K107">
        <v>63.1</v>
      </c>
      <c r="L107" s="38">
        <v>3548.8</v>
      </c>
      <c r="M107" s="38">
        <v>18040.099999999999</v>
      </c>
      <c r="N107" s="38">
        <v>14491.3</v>
      </c>
      <c r="O107">
        <v>26.6</v>
      </c>
      <c r="Q107" s="38">
        <v>-1334.8</v>
      </c>
      <c r="R107" s="38">
        <v>134467.4</v>
      </c>
      <c r="S107" s="38">
        <v>2200.6999999999998</v>
      </c>
      <c r="T107" s="38">
        <v>3512.5</v>
      </c>
      <c r="U107" s="38">
        <v>1311.9</v>
      </c>
      <c r="V107" s="38">
        <v>136668.1</v>
      </c>
      <c r="X107" s="38">
        <v>132218.70000000001</v>
      </c>
      <c r="Y107" s="38">
        <v>101668.9</v>
      </c>
      <c r="Z107" s="38">
        <v>30561.1</v>
      </c>
      <c r="AB107" s="38">
        <v>30230.400000000001</v>
      </c>
    </row>
    <row r="108" spans="1:28">
      <c r="A108" t="s">
        <v>55</v>
      </c>
      <c r="B108" s="38">
        <v>131240.29999999999</v>
      </c>
      <c r="C108" s="38">
        <v>73178.7</v>
      </c>
      <c r="D108" s="38">
        <v>71865.3</v>
      </c>
      <c r="E108" s="38">
        <v>60066.3</v>
      </c>
      <c r="F108" s="38">
        <v>4392.8999999999996</v>
      </c>
      <c r="G108" s="38">
        <v>23141</v>
      </c>
      <c r="H108" s="38">
        <v>-3762.3</v>
      </c>
      <c r="I108" s="38">
        <v>24234.2</v>
      </c>
      <c r="J108" s="38">
        <v>6757.3</v>
      </c>
      <c r="K108">
        <v>124.4</v>
      </c>
      <c r="L108" s="38">
        <v>3254.6</v>
      </c>
      <c r="M108" s="38">
        <v>17208.3</v>
      </c>
      <c r="N108" s="38">
        <v>13953.7</v>
      </c>
      <c r="O108">
        <v>-80.599999999999994</v>
      </c>
      <c r="Q108" s="38">
        <v>-1373.3</v>
      </c>
      <c r="R108" s="38">
        <v>129866.9</v>
      </c>
      <c r="S108" s="38">
        <v>3299.8</v>
      </c>
      <c r="T108" s="38">
        <v>4575.8</v>
      </c>
      <c r="U108" s="38">
        <v>1276.0999999999999</v>
      </c>
      <c r="V108" s="38">
        <v>133166.70000000001</v>
      </c>
      <c r="X108" s="38">
        <v>127960.3</v>
      </c>
      <c r="Y108" s="38">
        <v>96815.6</v>
      </c>
      <c r="Z108" s="38">
        <v>31140.3</v>
      </c>
      <c r="AB108" s="38">
        <v>34128.1</v>
      </c>
    </row>
    <row r="109" spans="1:28">
      <c r="A109" t="s">
        <v>51</v>
      </c>
      <c r="B109" s="38">
        <v>131868.70000000001</v>
      </c>
      <c r="C109" s="38">
        <v>73664.800000000003</v>
      </c>
      <c r="D109" s="38">
        <v>71940.100000000006</v>
      </c>
      <c r="E109" s="38">
        <v>60085.3</v>
      </c>
      <c r="F109" s="38">
        <v>4392.8</v>
      </c>
      <c r="G109" s="38">
        <v>19052.599999999999</v>
      </c>
      <c r="H109" s="38">
        <v>2938.6</v>
      </c>
      <c r="I109" s="38">
        <v>23689.1</v>
      </c>
      <c r="J109" s="38">
        <v>4438.2</v>
      </c>
      <c r="K109">
        <v>63</v>
      </c>
      <c r="L109" s="38">
        <v>3735.6</v>
      </c>
      <c r="M109" s="38">
        <v>17826.400000000001</v>
      </c>
      <c r="N109" s="38">
        <v>14090.9</v>
      </c>
      <c r="O109">
        <v>-105.9</v>
      </c>
      <c r="Q109" s="38">
        <v>-2067.5</v>
      </c>
      <c r="R109" s="38">
        <v>129801.2</v>
      </c>
      <c r="S109" s="38">
        <v>2654.9</v>
      </c>
      <c r="T109" s="38">
        <v>4421</v>
      </c>
      <c r="U109" s="38">
        <v>1766.1</v>
      </c>
      <c r="V109" s="38">
        <v>132456.20000000001</v>
      </c>
      <c r="X109" s="38">
        <v>128108.3</v>
      </c>
      <c r="Y109" s="38">
        <v>99955.6</v>
      </c>
      <c r="Z109" s="38">
        <v>28178</v>
      </c>
      <c r="AB109" s="38">
        <v>27744.400000000001</v>
      </c>
    </row>
    <row r="110" spans="1:28">
      <c r="A110" t="s">
        <v>52</v>
      </c>
      <c r="B110" s="38">
        <v>134265.70000000001</v>
      </c>
      <c r="C110" s="38">
        <v>75820.3</v>
      </c>
      <c r="D110" s="38">
        <v>74064.7</v>
      </c>
      <c r="E110" s="38">
        <v>62149.4</v>
      </c>
      <c r="F110" s="38">
        <v>4822.7</v>
      </c>
      <c r="G110" s="38">
        <v>21393</v>
      </c>
      <c r="H110">
        <v>-442.6</v>
      </c>
      <c r="I110" s="38">
        <v>23589.4</v>
      </c>
      <c r="J110" s="38">
        <v>5224</v>
      </c>
      <c r="K110">
        <v>75.5</v>
      </c>
      <c r="L110" s="38">
        <v>3904</v>
      </c>
      <c r="M110" s="38">
        <v>18659.900000000001</v>
      </c>
      <c r="N110" s="38">
        <v>14755.9</v>
      </c>
      <c r="O110">
        <v>-120.6</v>
      </c>
      <c r="Q110" s="38">
        <v>-2563.1999999999998</v>
      </c>
      <c r="R110" s="38">
        <v>131702.5</v>
      </c>
      <c r="S110" s="38">
        <v>3634.3</v>
      </c>
      <c r="T110" s="38">
        <v>4889.1000000000004</v>
      </c>
      <c r="U110" s="38">
        <v>1254.7</v>
      </c>
      <c r="V110" s="38">
        <v>135336.9</v>
      </c>
      <c r="X110" s="38">
        <v>130366.1</v>
      </c>
      <c r="Y110" s="38">
        <v>101498.6</v>
      </c>
      <c r="Z110" s="38">
        <v>28891.5</v>
      </c>
      <c r="AB110" s="38">
        <v>31290.3</v>
      </c>
    </row>
    <row r="111" spans="1:28">
      <c r="A111" t="s">
        <v>53</v>
      </c>
      <c r="B111" s="38">
        <v>139387.5</v>
      </c>
      <c r="C111" s="38">
        <v>77726.5</v>
      </c>
      <c r="D111" s="38">
        <v>75744.399999999994</v>
      </c>
      <c r="E111" s="38">
        <v>63771</v>
      </c>
      <c r="F111" s="38">
        <v>4746.2</v>
      </c>
      <c r="G111" s="38">
        <v>19500.5</v>
      </c>
      <c r="H111" s="38">
        <v>2458.1</v>
      </c>
      <c r="I111" s="38">
        <v>23330.7</v>
      </c>
      <c r="J111" s="38">
        <v>6784.2</v>
      </c>
      <c r="K111">
        <v>48.6</v>
      </c>
      <c r="L111" s="38">
        <v>4826.8999999999996</v>
      </c>
      <c r="M111" s="38">
        <v>19889.599999999999</v>
      </c>
      <c r="N111" s="38">
        <v>15062.7</v>
      </c>
      <c r="O111">
        <v>-34.200000000000003</v>
      </c>
      <c r="Q111" s="38">
        <v>-3020.8</v>
      </c>
      <c r="R111" s="38">
        <v>136366.70000000001</v>
      </c>
      <c r="S111" s="38">
        <v>2912.9</v>
      </c>
      <c r="T111" s="38">
        <v>4676.1000000000004</v>
      </c>
      <c r="U111" s="38">
        <v>1763.3</v>
      </c>
      <c r="V111" s="38">
        <v>139279.6</v>
      </c>
      <c r="X111" s="38">
        <v>134537.4</v>
      </c>
      <c r="Y111" s="38">
        <v>104366.2</v>
      </c>
      <c r="Z111" s="38">
        <v>30193.200000000001</v>
      </c>
      <c r="AB111" s="38">
        <v>30995</v>
      </c>
    </row>
    <row r="112" spans="1:28">
      <c r="A112" t="s">
        <v>56</v>
      </c>
      <c r="B112" s="38">
        <v>134503.4</v>
      </c>
      <c r="C112" s="38">
        <v>74942.8</v>
      </c>
      <c r="D112" s="38">
        <v>73579.8</v>
      </c>
      <c r="E112" s="38">
        <v>61552.7</v>
      </c>
      <c r="F112" s="38">
        <v>4467.5</v>
      </c>
      <c r="G112" s="38">
        <v>23253.3</v>
      </c>
      <c r="H112" s="38">
        <v>-3406.1</v>
      </c>
      <c r="I112" s="38">
        <v>23994.9</v>
      </c>
      <c r="J112" s="38">
        <v>6711.1</v>
      </c>
      <c r="K112">
        <v>79.599999999999994</v>
      </c>
      <c r="L112" s="38">
        <v>4607.3999999999996</v>
      </c>
      <c r="M112" s="38">
        <v>19443</v>
      </c>
      <c r="N112" s="38">
        <v>14835.6</v>
      </c>
      <c r="O112">
        <v>-146.9</v>
      </c>
      <c r="Q112" s="38">
        <v>-3308.3</v>
      </c>
      <c r="R112" s="38">
        <v>131195.1</v>
      </c>
      <c r="S112" s="38">
        <v>4746.6000000000004</v>
      </c>
      <c r="T112" s="38">
        <v>6223.8</v>
      </c>
      <c r="U112" s="38">
        <v>1477.2</v>
      </c>
      <c r="V112" s="38">
        <v>135941.79999999999</v>
      </c>
      <c r="X112" s="38">
        <v>129918.3</v>
      </c>
      <c r="Y112" s="38">
        <v>99096.8</v>
      </c>
      <c r="Z112" s="38">
        <v>30817.5</v>
      </c>
      <c r="AB112" s="38">
        <v>34266.5</v>
      </c>
    </row>
    <row r="113" spans="1:28">
      <c r="A113" t="s">
        <v>51</v>
      </c>
      <c r="B113" s="38">
        <v>134523.5</v>
      </c>
      <c r="C113" s="38">
        <v>75306.5</v>
      </c>
      <c r="D113" s="38">
        <v>73502.8</v>
      </c>
      <c r="E113" s="38">
        <v>61415.5</v>
      </c>
      <c r="F113" s="38">
        <v>4428.1000000000004</v>
      </c>
      <c r="G113" s="38">
        <v>19437.599999999999</v>
      </c>
      <c r="H113" s="38">
        <v>2681</v>
      </c>
      <c r="I113" s="38">
        <v>23861</v>
      </c>
      <c r="J113" s="38">
        <v>4265.1000000000004</v>
      </c>
      <c r="K113">
        <v>54.8</v>
      </c>
      <c r="L113" s="38">
        <v>4694.3</v>
      </c>
      <c r="M113" s="38">
        <v>19643.2</v>
      </c>
      <c r="N113" s="38">
        <v>14948.9</v>
      </c>
      <c r="O113">
        <v>-205</v>
      </c>
      <c r="Q113" s="38">
        <v>-3578.5</v>
      </c>
      <c r="R113" s="38">
        <v>130945</v>
      </c>
      <c r="S113" s="38">
        <v>3111.4</v>
      </c>
      <c r="T113" s="38">
        <v>5407.7</v>
      </c>
      <c r="U113" s="38">
        <v>2296.3000000000002</v>
      </c>
      <c r="V113" s="38">
        <v>134056.4</v>
      </c>
      <c r="X113" s="38">
        <v>129863</v>
      </c>
      <c r="Y113" s="38">
        <v>101755.2</v>
      </c>
      <c r="Z113" s="38">
        <v>28146.3</v>
      </c>
      <c r="AB113" s="38">
        <v>27966.2</v>
      </c>
    </row>
    <row r="114" spans="1:28">
      <c r="A114" t="s">
        <v>52</v>
      </c>
      <c r="B114" s="38">
        <v>136464.20000000001</v>
      </c>
      <c r="C114" s="38">
        <v>76156.600000000006</v>
      </c>
      <c r="D114" s="38">
        <v>74391.199999999997</v>
      </c>
      <c r="E114" s="38">
        <v>62243.3</v>
      </c>
      <c r="F114" s="38">
        <v>4807.3</v>
      </c>
      <c r="G114" s="38">
        <v>21864.2</v>
      </c>
      <c r="H114">
        <v>53.9</v>
      </c>
      <c r="I114" s="38">
        <v>23742.7</v>
      </c>
      <c r="J114" s="38">
        <v>4608.6000000000004</v>
      </c>
      <c r="K114">
        <v>61.1</v>
      </c>
      <c r="L114" s="38">
        <v>5343.1</v>
      </c>
      <c r="M114" s="38">
        <v>20414.7</v>
      </c>
      <c r="N114" s="38">
        <v>15071.5</v>
      </c>
      <c r="O114">
        <v>-173.1</v>
      </c>
      <c r="Q114" s="38">
        <v>-3974.3</v>
      </c>
      <c r="R114" s="38">
        <v>132489.9</v>
      </c>
      <c r="S114" s="38">
        <v>4200.3</v>
      </c>
      <c r="T114" s="38">
        <v>5836.2</v>
      </c>
      <c r="U114" s="38">
        <v>1635.9</v>
      </c>
      <c r="V114" s="38">
        <v>136690.20000000001</v>
      </c>
      <c r="X114" s="38">
        <v>131118.6</v>
      </c>
      <c r="Y114" s="38">
        <v>102768.2</v>
      </c>
      <c r="Z114" s="38">
        <v>28389.8</v>
      </c>
      <c r="AB114" s="38">
        <v>31077.200000000001</v>
      </c>
    </row>
    <row r="115" spans="1:28">
      <c r="A115" t="s">
        <v>53</v>
      </c>
      <c r="B115" s="38">
        <v>142218.20000000001</v>
      </c>
      <c r="C115" s="38">
        <v>78559.8</v>
      </c>
      <c r="D115" s="38">
        <v>76499.3</v>
      </c>
      <c r="E115" s="38">
        <v>64291.199999999997</v>
      </c>
      <c r="F115" s="38">
        <v>4751.3</v>
      </c>
      <c r="G115" s="38">
        <v>20458.2</v>
      </c>
      <c r="H115" s="38">
        <v>2762.7</v>
      </c>
      <c r="I115" s="38">
        <v>23604.7</v>
      </c>
      <c r="J115" s="38">
        <v>6295.7</v>
      </c>
      <c r="K115">
        <v>56.5</v>
      </c>
      <c r="L115" s="38">
        <v>5747.6</v>
      </c>
      <c r="M115" s="38">
        <v>21198.7</v>
      </c>
      <c r="N115" s="38">
        <v>15451.1</v>
      </c>
      <c r="O115">
        <v>-18.3</v>
      </c>
      <c r="Q115" s="38">
        <v>-3845.1</v>
      </c>
      <c r="R115" s="38">
        <v>138373.1</v>
      </c>
      <c r="S115" s="38">
        <v>3163.1</v>
      </c>
      <c r="T115" s="38">
        <v>5456.1</v>
      </c>
      <c r="U115" s="38">
        <v>2293</v>
      </c>
      <c r="V115" s="38">
        <v>141536.20000000001</v>
      </c>
      <c r="X115" s="38">
        <v>136414.39999999999</v>
      </c>
      <c r="Y115" s="38">
        <v>106464.8</v>
      </c>
      <c r="Z115" s="38">
        <v>29983.599999999999</v>
      </c>
      <c r="AB115" s="38">
        <v>31429.3</v>
      </c>
    </row>
    <row r="116" spans="1:28">
      <c r="A116" t="s">
        <v>122</v>
      </c>
      <c r="B116" s="38">
        <v>139264.9</v>
      </c>
      <c r="C116" s="38">
        <v>76330</v>
      </c>
      <c r="D116" s="38">
        <v>74983.5</v>
      </c>
      <c r="E116" s="38">
        <v>62721.9</v>
      </c>
      <c r="F116" s="38">
        <v>4399</v>
      </c>
      <c r="G116" s="38">
        <v>25336.799999999999</v>
      </c>
      <c r="H116" s="38">
        <v>-2769.6</v>
      </c>
      <c r="I116" s="38">
        <v>24469.3</v>
      </c>
      <c r="J116" s="38">
        <v>5941.7</v>
      </c>
      <c r="K116">
        <v>48.9</v>
      </c>
      <c r="L116" s="38">
        <v>5768</v>
      </c>
      <c r="M116" s="38">
        <v>20879.400000000001</v>
      </c>
      <c r="N116" s="38">
        <v>15111.4</v>
      </c>
      <c r="O116">
        <v>-259.10000000000002</v>
      </c>
      <c r="Q116" s="38">
        <v>-3830.3</v>
      </c>
      <c r="R116" s="38">
        <v>135434.6</v>
      </c>
      <c r="S116" s="38">
        <v>5387.3</v>
      </c>
      <c r="T116" s="38">
        <v>7258.7</v>
      </c>
      <c r="U116" s="38">
        <v>1871.3</v>
      </c>
      <c r="V116" s="38">
        <v>140821.9</v>
      </c>
      <c r="X116" s="38">
        <v>133404.1</v>
      </c>
      <c r="Y116" s="38">
        <v>102949</v>
      </c>
      <c r="Z116" s="38">
        <v>30469.8</v>
      </c>
      <c r="AB116" s="38">
        <v>35390.199999999997</v>
      </c>
    </row>
    <row r="117" spans="1:28">
      <c r="A117" t="s">
        <v>51</v>
      </c>
      <c r="B117" s="38">
        <v>137634.4</v>
      </c>
      <c r="C117" s="38">
        <v>76515.5</v>
      </c>
      <c r="D117" s="38">
        <v>74855.399999999994</v>
      </c>
      <c r="E117" s="38">
        <v>62536</v>
      </c>
      <c r="F117" s="38">
        <v>4311.7</v>
      </c>
      <c r="G117" s="38">
        <v>19572.8</v>
      </c>
      <c r="H117" s="38">
        <v>3081.1</v>
      </c>
      <c r="I117" s="38">
        <v>24260.2</v>
      </c>
      <c r="J117" s="38">
        <v>3872</v>
      </c>
      <c r="K117">
        <v>77.5</v>
      </c>
      <c r="L117" s="38">
        <v>6009.1</v>
      </c>
      <c r="M117" s="38">
        <v>21140.2</v>
      </c>
      <c r="N117" s="38">
        <v>15131.1</v>
      </c>
      <c r="O117">
        <v>-65.5</v>
      </c>
      <c r="Q117" s="38">
        <v>-4435.8</v>
      </c>
      <c r="R117" s="38">
        <v>133198.5</v>
      </c>
      <c r="S117" s="38">
        <v>4139.3</v>
      </c>
      <c r="T117" s="38">
        <v>6872.5</v>
      </c>
      <c r="U117" s="38">
        <v>2733.2</v>
      </c>
      <c r="V117" s="38">
        <v>137337.79999999999</v>
      </c>
      <c r="X117" s="38">
        <v>131561.4</v>
      </c>
      <c r="Y117" s="38">
        <v>103467.7</v>
      </c>
      <c r="Z117" s="38">
        <v>28139.7</v>
      </c>
      <c r="AB117" s="38">
        <v>27556.2</v>
      </c>
    </row>
    <row r="118" spans="1:28">
      <c r="A118" t="s">
        <v>52</v>
      </c>
      <c r="B118" s="38">
        <v>138840</v>
      </c>
      <c r="C118" s="38">
        <v>77492.3</v>
      </c>
      <c r="D118" s="38">
        <v>75864.3</v>
      </c>
      <c r="E118" s="38">
        <v>63501.5</v>
      </c>
      <c r="F118" s="38">
        <v>4259.3</v>
      </c>
      <c r="G118" s="38">
        <v>21972.6</v>
      </c>
      <c r="H118">
        <v>205.5</v>
      </c>
      <c r="I118" s="38">
        <v>23673.599999999999</v>
      </c>
      <c r="J118" s="38">
        <v>4411.8</v>
      </c>
      <c r="K118">
        <v>53.8</v>
      </c>
      <c r="L118" s="38">
        <v>6895.2</v>
      </c>
      <c r="M118" s="38">
        <v>22132.5</v>
      </c>
      <c r="N118" s="38">
        <v>15237.3</v>
      </c>
      <c r="O118">
        <v>-124.1</v>
      </c>
      <c r="Q118" s="38">
        <v>-4772.7</v>
      </c>
      <c r="R118" s="38">
        <v>134067.29999999999</v>
      </c>
      <c r="S118" s="38">
        <v>4931.1000000000004</v>
      </c>
      <c r="T118" s="38">
        <v>7178.7</v>
      </c>
      <c r="U118" s="38">
        <v>2247.5</v>
      </c>
      <c r="V118" s="38">
        <v>138998.39999999999</v>
      </c>
      <c r="X118" s="38">
        <v>131817.20000000001</v>
      </c>
      <c r="Y118" s="38">
        <v>103768.1</v>
      </c>
      <c r="Z118" s="38">
        <v>28096.3</v>
      </c>
      <c r="AB118" s="38">
        <v>30383.5</v>
      </c>
    </row>
    <row r="119" spans="1:28">
      <c r="A119" t="s">
        <v>53</v>
      </c>
      <c r="B119" s="38">
        <v>144911.5</v>
      </c>
      <c r="C119" s="38">
        <v>79519.199999999997</v>
      </c>
      <c r="D119" s="38">
        <v>77596.3</v>
      </c>
      <c r="E119" s="38">
        <v>65191</v>
      </c>
      <c r="F119" s="38">
        <v>3706.9</v>
      </c>
      <c r="G119" s="38">
        <v>20376.3</v>
      </c>
      <c r="H119" s="38">
        <v>3301.5</v>
      </c>
      <c r="I119" s="38">
        <v>24252.2</v>
      </c>
      <c r="J119" s="38">
        <v>6039.1</v>
      </c>
      <c r="K119">
        <v>69.900000000000006</v>
      </c>
      <c r="L119" s="38">
        <v>7529.8</v>
      </c>
      <c r="M119" s="38">
        <v>23343.3</v>
      </c>
      <c r="N119" s="38">
        <v>15813.6</v>
      </c>
      <c r="O119">
        <v>116.6</v>
      </c>
      <c r="Q119" s="38">
        <v>-5735.7</v>
      </c>
      <c r="R119" s="38">
        <v>139175.79999999999</v>
      </c>
      <c r="S119" s="38">
        <v>3749.8</v>
      </c>
      <c r="T119" s="38">
        <v>6484.7</v>
      </c>
      <c r="U119" s="38">
        <v>2735</v>
      </c>
      <c r="V119" s="38">
        <v>142925.6</v>
      </c>
      <c r="X119" s="38">
        <v>137201.29999999999</v>
      </c>
      <c r="Y119" s="38">
        <v>106847.2</v>
      </c>
      <c r="Z119" s="38">
        <v>30384.1</v>
      </c>
      <c r="AB119" s="38">
        <v>29972.3</v>
      </c>
    </row>
    <row r="120" spans="1:28">
      <c r="A120" t="s">
        <v>137</v>
      </c>
      <c r="B120" s="38">
        <v>141134.1</v>
      </c>
      <c r="C120" s="38">
        <v>77240.399999999994</v>
      </c>
      <c r="D120" s="38">
        <v>76018.899999999994</v>
      </c>
      <c r="E120" s="38">
        <v>63568.7</v>
      </c>
      <c r="F120" s="38">
        <v>3631.2</v>
      </c>
      <c r="G120" s="38">
        <v>25866.3</v>
      </c>
      <c r="H120" s="38">
        <v>-3326</v>
      </c>
      <c r="I120" s="38">
        <v>24960.9</v>
      </c>
      <c r="J120" s="38">
        <v>5432.4</v>
      </c>
      <c r="K120">
        <v>113.4</v>
      </c>
      <c r="L120" s="38">
        <v>7629</v>
      </c>
      <c r="M120" s="38">
        <v>23152.5</v>
      </c>
      <c r="N120" s="38">
        <v>15523.4</v>
      </c>
      <c r="O120">
        <v>-413.5</v>
      </c>
      <c r="Q120" s="38">
        <v>-6254.6</v>
      </c>
      <c r="R120" s="38">
        <v>134879.5</v>
      </c>
      <c r="S120" s="38">
        <v>5741.2</v>
      </c>
      <c r="T120" s="38">
        <v>7489.9</v>
      </c>
      <c r="U120" s="38">
        <v>1748.7</v>
      </c>
      <c r="V120" s="38">
        <v>140620.70000000001</v>
      </c>
      <c r="X120" s="38">
        <v>133345.70000000001</v>
      </c>
      <c r="Y120" s="38">
        <v>102856.1</v>
      </c>
      <c r="Z120" s="38">
        <v>30494.799999999999</v>
      </c>
      <c r="AB120" s="38">
        <v>34504.9</v>
      </c>
    </row>
    <row r="121" spans="1:28">
      <c r="A121" t="s">
        <v>39</v>
      </c>
      <c r="B121" s="38">
        <v>137230.79999999999</v>
      </c>
      <c r="C121" s="38">
        <v>75686</v>
      </c>
      <c r="D121" s="38">
        <v>74045</v>
      </c>
      <c r="E121" s="38">
        <v>61544.9</v>
      </c>
      <c r="F121" s="38">
        <v>3576.7</v>
      </c>
      <c r="G121" s="38">
        <v>19982.099999999999</v>
      </c>
      <c r="H121" s="38">
        <v>2588.9</v>
      </c>
      <c r="I121" s="38">
        <v>24249.7</v>
      </c>
      <c r="J121" s="38">
        <v>3482.8</v>
      </c>
      <c r="K121">
        <v>80.599999999999994</v>
      </c>
      <c r="L121" s="38">
        <v>7559.5</v>
      </c>
      <c r="M121" s="38">
        <v>22380.1</v>
      </c>
      <c r="N121" s="38">
        <v>14820.6</v>
      </c>
      <c r="O121">
        <v>24.4</v>
      </c>
      <c r="Q121" s="38">
        <v>-7191.4</v>
      </c>
      <c r="R121" s="38">
        <v>130039.4</v>
      </c>
      <c r="S121" s="38">
        <v>3768.2</v>
      </c>
      <c r="T121" s="38">
        <v>6509.4</v>
      </c>
      <c r="U121" s="38">
        <v>2741.2</v>
      </c>
      <c r="V121" s="38">
        <v>133807.6</v>
      </c>
      <c r="X121" s="38">
        <v>129406.3</v>
      </c>
      <c r="Y121" s="38">
        <v>101755</v>
      </c>
      <c r="Z121" s="38">
        <v>27700.7</v>
      </c>
      <c r="AB121" s="38">
        <v>26735.599999999999</v>
      </c>
    </row>
    <row r="122" spans="1:28">
      <c r="A122" t="s">
        <v>40</v>
      </c>
      <c r="B122" s="38">
        <v>137312.70000000001</v>
      </c>
      <c r="C122" s="38">
        <v>76908.600000000006</v>
      </c>
      <c r="D122" s="38">
        <v>75172.5</v>
      </c>
      <c r="E122" s="38">
        <v>62618.7</v>
      </c>
      <c r="F122" s="38">
        <v>4008.6</v>
      </c>
      <c r="G122" s="38">
        <v>21613.9</v>
      </c>
      <c r="H122">
        <v>-756</v>
      </c>
      <c r="I122" s="38">
        <v>23665.3</v>
      </c>
      <c r="J122" s="38">
        <v>4112.3999999999996</v>
      </c>
      <c r="K122">
        <v>52.1</v>
      </c>
      <c r="L122" s="38">
        <v>7866.5</v>
      </c>
      <c r="M122" s="38">
        <v>23053.8</v>
      </c>
      <c r="N122" s="38">
        <v>15187.3</v>
      </c>
      <c r="O122">
        <v>-158.69999999999999</v>
      </c>
      <c r="Q122" s="38">
        <v>-8051.8</v>
      </c>
      <c r="R122" s="38">
        <v>129260.8</v>
      </c>
      <c r="S122" s="38">
        <v>4989.5</v>
      </c>
      <c r="T122" s="38">
        <v>6726.8</v>
      </c>
      <c r="U122" s="38">
        <v>1737.3</v>
      </c>
      <c r="V122" s="38">
        <v>134250.29999999999</v>
      </c>
      <c r="X122" s="38">
        <v>129248</v>
      </c>
      <c r="Y122" s="38">
        <v>101531.9</v>
      </c>
      <c r="Z122" s="38">
        <v>27762.9</v>
      </c>
      <c r="AB122" s="38">
        <v>29446.7</v>
      </c>
    </row>
    <row r="123" spans="1:28">
      <c r="A123" t="s">
        <v>138</v>
      </c>
      <c r="B123" s="38">
        <v>138440</v>
      </c>
      <c r="C123" s="38">
        <v>77794.7</v>
      </c>
      <c r="D123" s="38">
        <v>75787.199999999997</v>
      </c>
      <c r="E123" s="38">
        <v>63187.6</v>
      </c>
      <c r="F123" s="38">
        <v>4122.7</v>
      </c>
      <c r="G123" s="38">
        <v>18601.400000000001</v>
      </c>
      <c r="H123" s="38">
        <v>4021.2</v>
      </c>
      <c r="I123" s="38">
        <v>24218.400000000001</v>
      </c>
      <c r="J123" s="38">
        <v>5501.6</v>
      </c>
      <c r="K123">
        <v>92.3</v>
      </c>
      <c r="L123" s="38">
        <v>4296.8999999999996</v>
      </c>
      <c r="M123" s="38">
        <v>20294.7</v>
      </c>
      <c r="N123" s="38">
        <v>15997.8</v>
      </c>
      <c r="O123">
        <v>-209.3</v>
      </c>
      <c r="Q123" s="38">
        <v>-5287.1</v>
      </c>
      <c r="R123" s="38">
        <v>133152.9</v>
      </c>
      <c r="S123" s="38">
        <v>3068.6</v>
      </c>
      <c r="T123" s="38">
        <v>5219.3999999999996</v>
      </c>
      <c r="U123" s="38">
        <v>2150.8000000000002</v>
      </c>
      <c r="V123" s="38">
        <v>136221.5</v>
      </c>
      <c r="X123" s="38">
        <v>134473.70000000001</v>
      </c>
      <c r="Y123" s="38">
        <v>104669.1</v>
      </c>
      <c r="Z123" s="38">
        <v>29830.799999999999</v>
      </c>
      <c r="AB123" s="38">
        <v>28173.4</v>
      </c>
    </row>
    <row r="124" spans="1:28">
      <c r="A124" t="s">
        <v>139</v>
      </c>
      <c r="B124" s="38">
        <v>126577.9</v>
      </c>
      <c r="C124" s="38">
        <v>73586.399999999994</v>
      </c>
      <c r="D124" s="38">
        <v>72229.5</v>
      </c>
      <c r="E124" s="38">
        <v>59606.9</v>
      </c>
      <c r="F124" s="38">
        <v>3633.9</v>
      </c>
      <c r="G124" s="38">
        <v>21559.4</v>
      </c>
      <c r="H124" s="38">
        <v>-4176.5</v>
      </c>
      <c r="I124" s="38">
        <v>25170.7</v>
      </c>
      <c r="J124" s="38">
        <v>5313.5</v>
      </c>
      <c r="K124">
        <v>71.8</v>
      </c>
      <c r="L124" s="38">
        <v>1606.3</v>
      </c>
      <c r="M124" s="38">
        <v>14684.1</v>
      </c>
      <c r="N124" s="38">
        <v>13077.8</v>
      </c>
      <c r="O124">
        <v>-187.6</v>
      </c>
      <c r="Q124" s="38">
        <v>-2724.9</v>
      </c>
      <c r="R124" s="38">
        <v>123852.9</v>
      </c>
      <c r="S124" s="38">
        <v>4250.8</v>
      </c>
      <c r="T124" s="38">
        <v>5762</v>
      </c>
      <c r="U124" s="38">
        <v>1511.2</v>
      </c>
      <c r="V124" s="38">
        <v>128103.8</v>
      </c>
      <c r="X124" s="38">
        <v>124636.9</v>
      </c>
      <c r="Y124" s="38">
        <v>94027.9</v>
      </c>
      <c r="Z124" s="38">
        <v>30550.2</v>
      </c>
      <c r="AB124" s="38">
        <v>30270.5</v>
      </c>
    </row>
    <row r="125" spans="1:28">
      <c r="A125" t="s">
        <v>39</v>
      </c>
      <c r="B125" s="38">
        <v>127670.3</v>
      </c>
      <c r="C125" s="38">
        <v>74172.2</v>
      </c>
      <c r="D125" s="38">
        <v>72560.5</v>
      </c>
      <c r="E125" s="38">
        <v>59903.7</v>
      </c>
      <c r="F125" s="38">
        <v>3230.8</v>
      </c>
      <c r="G125" s="38">
        <v>16057.9</v>
      </c>
      <c r="H125" s="38">
        <v>1004.5</v>
      </c>
      <c r="I125" s="38">
        <v>24942.3</v>
      </c>
      <c r="J125" s="38">
        <v>4061.4</v>
      </c>
      <c r="K125">
        <v>44.7</v>
      </c>
      <c r="L125" s="38">
        <v>3521.7</v>
      </c>
      <c r="M125" s="38">
        <v>15807.1</v>
      </c>
      <c r="N125" s="38">
        <v>12285.4</v>
      </c>
      <c r="O125">
        <v>634.79999999999995</v>
      </c>
      <c r="Q125" s="38">
        <v>-3158.2</v>
      </c>
      <c r="R125" s="38">
        <v>124512.1</v>
      </c>
      <c r="S125" s="38">
        <v>3396.7</v>
      </c>
      <c r="T125" s="38">
        <v>5298</v>
      </c>
      <c r="U125" s="38">
        <v>1901.3</v>
      </c>
      <c r="V125" s="38">
        <v>127908.7</v>
      </c>
      <c r="X125" s="38">
        <v>123320.2</v>
      </c>
      <c r="Y125" s="38">
        <v>94357.5</v>
      </c>
      <c r="Z125" s="38">
        <v>28941.1</v>
      </c>
      <c r="AB125" s="38">
        <v>23237.8</v>
      </c>
    </row>
    <row r="126" spans="1:28">
      <c r="A126" t="s">
        <v>40</v>
      </c>
      <c r="B126" s="38">
        <v>128708.5</v>
      </c>
      <c r="C126" s="38">
        <v>75794.100000000006</v>
      </c>
      <c r="D126" s="38">
        <v>73948.2</v>
      </c>
      <c r="E126" s="38">
        <v>61252.800000000003</v>
      </c>
      <c r="F126" s="38">
        <v>3204.1</v>
      </c>
      <c r="G126" s="38">
        <v>17616.5</v>
      </c>
      <c r="H126" s="38">
        <v>-2115.1999999999998</v>
      </c>
      <c r="I126" s="38">
        <v>24661.1</v>
      </c>
      <c r="J126" s="38">
        <v>4718.6000000000004</v>
      </c>
      <c r="K126">
        <v>25.8</v>
      </c>
      <c r="L126" s="38">
        <v>4681.8</v>
      </c>
      <c r="M126" s="38">
        <v>17807.3</v>
      </c>
      <c r="N126" s="38">
        <v>13125.5</v>
      </c>
      <c r="O126">
        <v>121.8</v>
      </c>
      <c r="Q126" s="38">
        <v>-3898.2</v>
      </c>
      <c r="R126" s="38">
        <v>124810.3</v>
      </c>
      <c r="S126" s="38">
        <v>3811.8</v>
      </c>
      <c r="T126" s="38">
        <v>5034.7</v>
      </c>
      <c r="U126" s="38">
        <v>1222.9000000000001</v>
      </c>
      <c r="V126" s="38">
        <v>128622</v>
      </c>
      <c r="X126" s="38">
        <v>123495.3</v>
      </c>
      <c r="Y126" s="38">
        <v>94104.6</v>
      </c>
      <c r="Z126" s="38">
        <v>29358.1</v>
      </c>
      <c r="AB126" s="38">
        <v>25409</v>
      </c>
    </row>
    <row r="127" spans="1:28">
      <c r="A127" t="s">
        <v>138</v>
      </c>
      <c r="B127" s="38">
        <v>136350.20000000001</v>
      </c>
      <c r="C127" s="38">
        <v>78111</v>
      </c>
      <c r="D127" s="38">
        <v>76053.399999999994</v>
      </c>
      <c r="E127" s="38">
        <v>63317.2</v>
      </c>
      <c r="F127" s="38">
        <v>3126.4</v>
      </c>
      <c r="G127" s="38">
        <v>16455.400000000001</v>
      </c>
      <c r="H127" s="38">
        <v>675.4</v>
      </c>
      <c r="I127" s="38">
        <v>25223.4</v>
      </c>
      <c r="J127" s="38">
        <v>6372.1</v>
      </c>
      <c r="K127">
        <v>54</v>
      </c>
      <c r="L127" s="38">
        <v>5706.1</v>
      </c>
      <c r="M127" s="38">
        <v>19313.7</v>
      </c>
      <c r="N127" s="38">
        <v>13607.6</v>
      </c>
      <c r="O127">
        <v>626.5</v>
      </c>
      <c r="Q127" s="38">
        <v>-4313</v>
      </c>
      <c r="R127" s="38">
        <v>132037.20000000001</v>
      </c>
      <c r="S127" s="38">
        <v>2366.4</v>
      </c>
      <c r="T127" s="38">
        <v>3802</v>
      </c>
      <c r="U127" s="38">
        <v>1435.6</v>
      </c>
      <c r="V127" s="38">
        <v>134403.6</v>
      </c>
      <c r="X127" s="38">
        <v>129961</v>
      </c>
      <c r="Y127" s="38">
        <v>98170.6</v>
      </c>
      <c r="Z127" s="38">
        <v>31732.3</v>
      </c>
      <c r="AB127" s="38">
        <v>26008</v>
      </c>
    </row>
    <row r="128" spans="1:28">
      <c r="A128" t="s">
        <v>162</v>
      </c>
      <c r="B128">
        <v>133766.9</v>
      </c>
      <c r="C128">
        <v>75809</v>
      </c>
      <c r="D128">
        <v>74400.7</v>
      </c>
      <c r="E128">
        <v>61635</v>
      </c>
      <c r="F128">
        <v>2995.5</v>
      </c>
      <c r="G128">
        <v>20491.400000000001</v>
      </c>
      <c r="H128">
        <v>-3756.5</v>
      </c>
      <c r="I128">
        <v>25842.9</v>
      </c>
      <c r="J128">
        <v>5886.2</v>
      </c>
      <c r="K128">
        <v>81.400000000000006</v>
      </c>
      <c r="L128">
        <v>6225</v>
      </c>
      <c r="M128">
        <v>19793.2</v>
      </c>
      <c r="N128">
        <v>13568.3</v>
      </c>
      <c r="O128">
        <v>192.1</v>
      </c>
      <c r="Q128">
        <v>-4712.3999999999996</v>
      </c>
      <c r="R128">
        <v>129054.6</v>
      </c>
      <c r="S128">
        <v>4184.8</v>
      </c>
      <c r="T128">
        <v>5231.8999999999996</v>
      </c>
      <c r="U128">
        <v>1047.0999999999999</v>
      </c>
      <c r="V128">
        <v>133239.4</v>
      </c>
      <c r="X128">
        <v>127036.6</v>
      </c>
      <c r="Y128">
        <v>95113.3</v>
      </c>
      <c r="Z128">
        <v>31842.2</v>
      </c>
      <c r="AB128">
        <v>29195.3</v>
      </c>
    </row>
    <row r="129" spans="1:28">
      <c r="A129" t="s">
        <v>39</v>
      </c>
      <c r="B129">
        <v>131777.29999999999</v>
      </c>
      <c r="C129">
        <v>75235.899999999994</v>
      </c>
      <c r="D129">
        <v>73602</v>
      </c>
      <c r="E129">
        <v>60804.1</v>
      </c>
      <c r="F129">
        <v>2894.8</v>
      </c>
      <c r="G129">
        <v>16561.900000000001</v>
      </c>
      <c r="H129">
        <v>1046.5999999999999</v>
      </c>
      <c r="I129">
        <v>25655.8</v>
      </c>
      <c r="J129">
        <v>3891.6</v>
      </c>
      <c r="K129">
        <v>62.4</v>
      </c>
      <c r="L129">
        <v>6544.7</v>
      </c>
      <c r="M129">
        <v>20604.099999999999</v>
      </c>
      <c r="N129">
        <v>14059.4</v>
      </c>
      <c r="O129">
        <v>-116.4</v>
      </c>
      <c r="Q129">
        <v>-5293.1</v>
      </c>
      <c r="R129">
        <v>126484.2</v>
      </c>
      <c r="S129">
        <v>2717.1</v>
      </c>
      <c r="T129">
        <v>4552.3999999999996</v>
      </c>
      <c r="U129">
        <v>1835.3</v>
      </c>
      <c r="V129">
        <v>129201.3</v>
      </c>
      <c r="X129">
        <v>124987.2</v>
      </c>
      <c r="Y129">
        <v>95454.5</v>
      </c>
      <c r="Z129">
        <v>29506.2</v>
      </c>
      <c r="AB129">
        <v>23176.5</v>
      </c>
    </row>
    <row r="130" spans="1:28">
      <c r="A130" t="s">
        <v>40</v>
      </c>
      <c r="B130">
        <v>135414.29999999999</v>
      </c>
      <c r="C130">
        <v>77792.5</v>
      </c>
      <c r="D130">
        <v>75939.600000000006</v>
      </c>
      <c r="E130">
        <v>63099.6</v>
      </c>
      <c r="F130">
        <v>3166.1</v>
      </c>
      <c r="G130">
        <v>18795.8</v>
      </c>
      <c r="H130">
        <v>-730.1</v>
      </c>
      <c r="I130">
        <v>25169.8</v>
      </c>
      <c r="J130">
        <v>4496.5</v>
      </c>
      <c r="K130">
        <v>17.2</v>
      </c>
      <c r="L130">
        <v>6982.6</v>
      </c>
      <c r="M130">
        <v>21609</v>
      </c>
      <c r="N130">
        <v>14626.4</v>
      </c>
      <c r="O130">
        <v>-276.10000000000002</v>
      </c>
      <c r="Q130">
        <v>-5473.3</v>
      </c>
      <c r="R130">
        <v>129941</v>
      </c>
      <c r="S130">
        <v>3951.8</v>
      </c>
      <c r="T130">
        <v>5023.1000000000004</v>
      </c>
      <c r="U130">
        <v>1071.3</v>
      </c>
      <c r="V130">
        <v>133892.79999999999</v>
      </c>
      <c r="X130">
        <v>128277.4</v>
      </c>
      <c r="Y130">
        <v>98654.2</v>
      </c>
      <c r="Z130">
        <v>29615.5</v>
      </c>
      <c r="AB130">
        <v>26252.9</v>
      </c>
    </row>
    <row r="131" spans="1:28">
      <c r="A131" t="s">
        <v>138</v>
      </c>
      <c r="B131">
        <v>139451.1</v>
      </c>
      <c r="C131">
        <v>78712.3</v>
      </c>
      <c r="D131">
        <v>76657.5</v>
      </c>
      <c r="E131">
        <v>63774.400000000001</v>
      </c>
      <c r="F131">
        <v>3320.3</v>
      </c>
      <c r="G131">
        <v>17357.7</v>
      </c>
      <c r="H131">
        <v>1967.1</v>
      </c>
      <c r="I131">
        <v>25623.8</v>
      </c>
      <c r="J131">
        <v>5522.2</v>
      </c>
      <c r="K131">
        <v>64.8</v>
      </c>
      <c r="L131">
        <v>6962.9</v>
      </c>
      <c r="M131">
        <v>21892</v>
      </c>
      <c r="N131">
        <v>14929.1</v>
      </c>
      <c r="O131">
        <v>-80</v>
      </c>
      <c r="Q131">
        <v>-5715.5</v>
      </c>
      <c r="R131">
        <v>133735.6</v>
      </c>
      <c r="S131">
        <v>2743.9</v>
      </c>
      <c r="T131">
        <v>4379</v>
      </c>
      <c r="U131">
        <v>1635.1</v>
      </c>
      <c r="V131">
        <v>136479.5</v>
      </c>
      <c r="X131">
        <v>132301.79999999999</v>
      </c>
      <c r="Y131">
        <v>101073.7</v>
      </c>
      <c r="Z131">
        <v>31201</v>
      </c>
      <c r="AB131">
        <v>26142.7</v>
      </c>
    </row>
    <row r="132" spans="1:28">
      <c r="A132" t="s">
        <v>186</v>
      </c>
      <c r="B132">
        <v>132479.70000000001</v>
      </c>
      <c r="C132">
        <v>75098.3</v>
      </c>
      <c r="D132">
        <v>73671.8</v>
      </c>
      <c r="E132">
        <v>60772.1</v>
      </c>
      <c r="F132">
        <v>3152.3</v>
      </c>
      <c r="G132">
        <v>20868.8</v>
      </c>
      <c r="H132">
        <v>-4056.8</v>
      </c>
      <c r="I132">
        <v>26534.3</v>
      </c>
      <c r="J132">
        <v>5055.8</v>
      </c>
      <c r="K132">
        <v>78</v>
      </c>
      <c r="L132">
        <v>6366.2</v>
      </c>
      <c r="M132">
        <v>21063.7</v>
      </c>
      <c r="N132">
        <v>14697.5</v>
      </c>
      <c r="O132">
        <v>-617.29999999999995</v>
      </c>
      <c r="Q132">
        <v>-6307.6</v>
      </c>
      <c r="R132">
        <v>126172.1</v>
      </c>
      <c r="S132">
        <v>4734.7</v>
      </c>
      <c r="T132">
        <v>5935.3</v>
      </c>
      <c r="U132">
        <v>1200.5999999999999</v>
      </c>
      <c r="V132">
        <v>130906.8</v>
      </c>
      <c r="X132">
        <v>126093.7</v>
      </c>
      <c r="Y132">
        <v>94379.6</v>
      </c>
      <c r="Z132">
        <v>31615.599999999999</v>
      </c>
      <c r="AB132">
        <v>28801.8</v>
      </c>
    </row>
    <row r="133" spans="1:28">
      <c r="A133" t="s">
        <v>39</v>
      </c>
      <c r="B133">
        <v>130323.3</v>
      </c>
      <c r="C133">
        <v>74862.399999999994</v>
      </c>
      <c r="D133">
        <v>73259.100000000006</v>
      </c>
      <c r="E133">
        <v>60367.5</v>
      </c>
      <c r="F133">
        <v>2985.5</v>
      </c>
      <c r="G133">
        <v>16342.1</v>
      </c>
      <c r="H133">
        <v>1390.3</v>
      </c>
      <c r="I133">
        <v>26271.200000000001</v>
      </c>
      <c r="J133">
        <v>3739.7</v>
      </c>
      <c r="K133">
        <v>61.8</v>
      </c>
      <c r="L133">
        <v>4997</v>
      </c>
      <c r="M133">
        <v>19505</v>
      </c>
      <c r="N133">
        <v>14508</v>
      </c>
      <c r="O133">
        <v>-326.60000000000002</v>
      </c>
      <c r="Q133">
        <v>-6770.3</v>
      </c>
      <c r="R133">
        <v>123553</v>
      </c>
      <c r="S133">
        <v>3846.4</v>
      </c>
      <c r="T133">
        <v>5716.7</v>
      </c>
      <c r="U133">
        <v>1870.3</v>
      </c>
      <c r="V133">
        <v>127399.4</v>
      </c>
      <c r="X133">
        <v>125246.1</v>
      </c>
      <c r="Y133">
        <v>95268.2</v>
      </c>
      <c r="Z133">
        <v>29936.7</v>
      </c>
      <c r="AB133">
        <v>22883.5</v>
      </c>
    </row>
    <row r="134" spans="1:28">
      <c r="A134" t="s">
        <v>40</v>
      </c>
      <c r="B134">
        <v>135372.1</v>
      </c>
      <c r="C134">
        <v>77834</v>
      </c>
      <c r="D134">
        <v>76016</v>
      </c>
      <c r="E134">
        <v>63079.9</v>
      </c>
      <c r="F134">
        <v>3402.7</v>
      </c>
      <c r="G134">
        <v>18712.5</v>
      </c>
      <c r="H134">
        <v>-500.4</v>
      </c>
      <c r="I134">
        <v>25775</v>
      </c>
      <c r="J134">
        <v>4222.3</v>
      </c>
      <c r="K134">
        <v>66.7</v>
      </c>
      <c r="L134">
        <v>6475.5</v>
      </c>
      <c r="M134">
        <v>21854.6</v>
      </c>
      <c r="N134">
        <v>15379.1</v>
      </c>
      <c r="O134">
        <v>-616.20000000000005</v>
      </c>
      <c r="Q134">
        <v>-7474.6</v>
      </c>
      <c r="R134">
        <v>127897.4</v>
      </c>
      <c r="S134">
        <v>4572.7</v>
      </c>
      <c r="T134">
        <v>5868.5</v>
      </c>
      <c r="U134">
        <v>1295.8</v>
      </c>
      <c r="V134">
        <v>132470.1</v>
      </c>
      <c r="X134">
        <v>128995.2</v>
      </c>
      <c r="Y134">
        <v>99018.9</v>
      </c>
      <c r="Z134">
        <v>29967.200000000001</v>
      </c>
      <c r="AB134">
        <v>26120.7</v>
      </c>
    </row>
    <row r="135" spans="1:28">
      <c r="A135" t="s">
        <v>163</v>
      </c>
    </row>
    <row r="136" spans="1:28">
      <c r="A136" t="s">
        <v>164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workbookViewId="0">
      <selection sqref="A1:XFD1048576"/>
    </sheetView>
  </sheetViews>
  <sheetFormatPr defaultRowHeight="12"/>
  <cols>
    <col min="1" max="1" width="9" style="1"/>
    <col min="2" max="5" width="9.25" style="1" bestFit="1" customWidth="1"/>
    <col min="6" max="8" width="9.125" style="1" bestFit="1" customWidth="1"/>
    <col min="9" max="9" width="9.25" style="1" bestFit="1" customWidth="1"/>
    <col min="10" max="15" width="9.125" style="1" bestFit="1" customWidth="1"/>
    <col min="16" max="16" width="9" style="1"/>
    <col min="17" max="18" width="9.25" style="1" bestFit="1" customWidth="1"/>
    <col min="19" max="21" width="9.125" style="1" bestFit="1" customWidth="1"/>
    <col min="22" max="22" width="9.25" style="1" bestFit="1" customWidth="1"/>
    <col min="23" max="23" width="9" style="1"/>
    <col min="24" max="26" width="9.25" style="1" bestFit="1" customWidth="1"/>
    <col min="27" max="27" width="9" style="1"/>
    <col min="28" max="28" width="9.25" style="1" bestFit="1" customWidth="1"/>
    <col min="29" max="29" width="9" style="1"/>
    <col min="30" max="31" width="9.25" style="1" bestFit="1" customWidth="1"/>
    <col min="32" max="33" width="9.125" style="1" bestFit="1" customWidth="1"/>
    <col min="34" max="16384" width="9" style="1"/>
  </cols>
  <sheetData>
    <row r="1" spans="1:33">
      <c r="A1" s="1" t="s">
        <v>57</v>
      </c>
      <c r="Q1" s="1" t="s">
        <v>1</v>
      </c>
      <c r="AG1" s="1" t="s">
        <v>170</v>
      </c>
    </row>
    <row r="2" spans="1:33">
      <c r="A2" s="1" t="s">
        <v>58</v>
      </c>
      <c r="Q2" s="1" t="s">
        <v>4</v>
      </c>
      <c r="AG2" s="1" t="s">
        <v>171</v>
      </c>
    </row>
    <row r="3" spans="1:33">
      <c r="B3" s="1" t="s">
        <v>6</v>
      </c>
      <c r="C3" s="1" t="s">
        <v>142</v>
      </c>
      <c r="F3" s="1" t="s">
        <v>7</v>
      </c>
      <c r="G3" s="1" t="s">
        <v>143</v>
      </c>
      <c r="H3" s="1" t="s">
        <v>8</v>
      </c>
      <c r="I3" s="1" t="s">
        <v>144</v>
      </c>
      <c r="J3" s="1" t="s">
        <v>145</v>
      </c>
      <c r="K3" s="1" t="s">
        <v>9</v>
      </c>
      <c r="L3" s="1" t="s">
        <v>10</v>
      </c>
      <c r="O3" s="1" t="s">
        <v>11</v>
      </c>
      <c r="Q3" s="1" t="s">
        <v>12</v>
      </c>
      <c r="R3" s="1" t="s">
        <v>13</v>
      </c>
      <c r="S3" s="1" t="s">
        <v>14</v>
      </c>
      <c r="V3" s="1" t="s">
        <v>15</v>
      </c>
      <c r="X3" s="1" t="s">
        <v>16</v>
      </c>
      <c r="Y3" s="1" t="s">
        <v>17</v>
      </c>
      <c r="Z3" s="1" t="s">
        <v>18</v>
      </c>
      <c r="AB3" s="1" t="s">
        <v>146</v>
      </c>
      <c r="AD3" s="1" t="s">
        <v>172</v>
      </c>
      <c r="AE3" s="1" t="s">
        <v>173</v>
      </c>
      <c r="AF3" s="1" t="s">
        <v>10</v>
      </c>
    </row>
    <row r="4" spans="1:33">
      <c r="D4" s="1" t="s">
        <v>19</v>
      </c>
      <c r="L4" s="1" t="s">
        <v>20</v>
      </c>
      <c r="M4" s="1" t="s">
        <v>21</v>
      </c>
      <c r="N4" s="1" t="s">
        <v>22</v>
      </c>
      <c r="S4" s="1" t="s">
        <v>23</v>
      </c>
      <c r="T4" s="1" t="s">
        <v>24</v>
      </c>
      <c r="U4" s="1" t="s">
        <v>25</v>
      </c>
      <c r="AF4" s="1" t="s">
        <v>21</v>
      </c>
      <c r="AG4" s="1" t="s">
        <v>22</v>
      </c>
    </row>
    <row r="5" spans="1:33">
      <c r="E5" s="1" t="s">
        <v>26</v>
      </c>
      <c r="AF5" s="1" t="s">
        <v>174</v>
      </c>
      <c r="AG5" s="1" t="s">
        <v>174</v>
      </c>
    </row>
    <row r="6" spans="1:33">
      <c r="B6" s="1" t="s">
        <v>175</v>
      </c>
      <c r="C6" s="1" t="s">
        <v>148</v>
      </c>
      <c r="D6" s="1" t="s">
        <v>149</v>
      </c>
      <c r="E6" s="1" t="s">
        <v>176</v>
      </c>
      <c r="F6" s="1" t="s">
        <v>151</v>
      </c>
      <c r="G6" s="1" t="s">
        <v>152</v>
      </c>
      <c r="H6" s="1" t="s">
        <v>177</v>
      </c>
      <c r="I6" s="1" t="s">
        <v>154</v>
      </c>
      <c r="J6" s="1" t="s">
        <v>155</v>
      </c>
      <c r="K6" s="1" t="s">
        <v>178</v>
      </c>
      <c r="L6" s="1" t="s">
        <v>27</v>
      </c>
      <c r="O6" s="1" t="s">
        <v>28</v>
      </c>
      <c r="Q6" s="1" t="s">
        <v>179</v>
      </c>
      <c r="R6" s="1" t="s">
        <v>29</v>
      </c>
      <c r="S6" s="1" t="s">
        <v>180</v>
      </c>
      <c r="V6" s="1" t="s">
        <v>31</v>
      </c>
      <c r="X6" s="1" t="s">
        <v>158</v>
      </c>
      <c r="Y6" s="1" t="s">
        <v>159</v>
      </c>
      <c r="Z6" s="1" t="s">
        <v>160</v>
      </c>
      <c r="AB6" s="1" t="s">
        <v>181</v>
      </c>
      <c r="AD6" s="1" t="s">
        <v>182</v>
      </c>
      <c r="AE6" s="1" t="s">
        <v>149</v>
      </c>
      <c r="AF6" s="1" t="s">
        <v>183</v>
      </c>
      <c r="AG6" s="1" t="s">
        <v>184</v>
      </c>
    </row>
    <row r="7" spans="1:33">
      <c r="L7" s="1" t="s">
        <v>32</v>
      </c>
      <c r="M7" s="1" t="s">
        <v>33</v>
      </c>
      <c r="N7" s="1" t="s">
        <v>34</v>
      </c>
      <c r="S7" s="1" t="s">
        <v>35</v>
      </c>
      <c r="T7" s="1" t="s">
        <v>36</v>
      </c>
      <c r="U7" s="1" t="s">
        <v>37</v>
      </c>
      <c r="AD7" s="1" t="s">
        <v>185</v>
      </c>
    </row>
    <row r="8" spans="1:33">
      <c r="A8" s="1" t="s">
        <v>38</v>
      </c>
      <c r="B8" s="48">
        <v>447231.6</v>
      </c>
      <c r="C8" s="48">
        <v>257604.3</v>
      </c>
      <c r="D8" s="48">
        <v>253153.2</v>
      </c>
      <c r="E8" s="48">
        <v>217330.6</v>
      </c>
      <c r="F8" s="48">
        <v>22996.1</v>
      </c>
      <c r="G8" s="48">
        <v>58663.9</v>
      </c>
      <c r="H8" s="48">
        <v>3085.3</v>
      </c>
      <c r="I8" s="48">
        <v>68733.100000000006</v>
      </c>
      <c r="J8" s="48">
        <v>40132.5</v>
      </c>
      <c r="K8" s="48">
        <v>-1114.5999999999999</v>
      </c>
      <c r="L8" s="1">
        <v>223.7</v>
      </c>
      <c r="M8" s="48">
        <v>39120.699999999997</v>
      </c>
      <c r="N8" s="48">
        <v>38897</v>
      </c>
      <c r="O8" s="48">
        <v>-3092.6</v>
      </c>
      <c r="Q8" s="48">
        <v>11175.6</v>
      </c>
      <c r="R8" s="48">
        <v>458407.3</v>
      </c>
      <c r="S8" s="48">
        <v>3815.1</v>
      </c>
      <c r="T8" s="48">
        <v>15003</v>
      </c>
      <c r="U8" s="48">
        <v>11187.9</v>
      </c>
      <c r="V8" s="48">
        <v>462222.4</v>
      </c>
      <c r="X8" s="48">
        <v>450640.3</v>
      </c>
      <c r="Y8" s="48">
        <v>342447</v>
      </c>
      <c r="Z8" s="48">
        <v>108183.7</v>
      </c>
      <c r="AB8" s="48">
        <v>120616.3</v>
      </c>
      <c r="AD8" s="48">
        <v>440409.9</v>
      </c>
      <c r="AE8" s="48">
        <v>247670.6</v>
      </c>
      <c r="AF8" s="48">
        <v>38768.1</v>
      </c>
      <c r="AG8" s="48">
        <v>38586.199999999997</v>
      </c>
    </row>
    <row r="9" spans="1:33">
      <c r="A9" s="1" t="s">
        <v>39</v>
      </c>
      <c r="B9" s="48">
        <v>442395</v>
      </c>
      <c r="C9" s="48">
        <v>257420.1</v>
      </c>
      <c r="D9" s="48">
        <v>252950.7</v>
      </c>
      <c r="E9" s="48">
        <v>216941.9</v>
      </c>
      <c r="F9" s="48">
        <v>24151.599999999999</v>
      </c>
      <c r="G9" s="48">
        <v>58136.5</v>
      </c>
      <c r="H9" s="48">
        <v>-3344.9</v>
      </c>
      <c r="I9" s="48">
        <v>69852.800000000003</v>
      </c>
      <c r="J9" s="48">
        <v>41220.9</v>
      </c>
      <c r="K9" s="1">
        <v>343.2</v>
      </c>
      <c r="L9" s="1">
        <v>-251.2</v>
      </c>
      <c r="M9" s="48">
        <v>39280.300000000003</v>
      </c>
      <c r="N9" s="48">
        <v>39531.5</v>
      </c>
      <c r="O9" s="48">
        <v>-5134</v>
      </c>
      <c r="Q9" s="48">
        <v>10391.700000000001</v>
      </c>
      <c r="R9" s="48">
        <v>452786.7</v>
      </c>
      <c r="S9" s="48">
        <v>3649.2</v>
      </c>
      <c r="T9" s="48">
        <v>15059.9</v>
      </c>
      <c r="U9" s="48">
        <v>11410.7</v>
      </c>
      <c r="V9" s="48">
        <v>456435.9</v>
      </c>
      <c r="X9" s="48">
        <v>446010.4</v>
      </c>
      <c r="Y9" s="48">
        <v>335129.2</v>
      </c>
      <c r="Z9" s="48">
        <v>110974</v>
      </c>
      <c r="AB9" s="48">
        <v>122107.1</v>
      </c>
      <c r="AD9" s="48">
        <v>435571.5</v>
      </c>
      <c r="AE9" s="48">
        <v>247470</v>
      </c>
      <c r="AF9" s="48">
        <v>38922.800000000003</v>
      </c>
      <c r="AG9" s="48">
        <v>39297.599999999999</v>
      </c>
    </row>
    <row r="10" spans="1:33">
      <c r="A10" s="1" t="s">
        <v>40</v>
      </c>
      <c r="B10" s="48">
        <v>451069.4</v>
      </c>
      <c r="C10" s="48">
        <v>262324.7</v>
      </c>
      <c r="D10" s="48">
        <v>257838.3</v>
      </c>
      <c r="E10" s="48">
        <v>221569.3</v>
      </c>
      <c r="F10" s="48">
        <v>26386.5</v>
      </c>
      <c r="G10" s="48">
        <v>57966.1</v>
      </c>
      <c r="H10" s="1">
        <v>-613</v>
      </c>
      <c r="I10" s="48">
        <v>70272</v>
      </c>
      <c r="J10" s="48">
        <v>39700.300000000003</v>
      </c>
      <c r="K10" s="1">
        <v>220.2</v>
      </c>
      <c r="L10" s="1">
        <v>-392.3</v>
      </c>
      <c r="M10" s="48">
        <v>40054.5</v>
      </c>
      <c r="N10" s="48">
        <v>40446.800000000003</v>
      </c>
      <c r="O10" s="48">
        <v>-4795.2</v>
      </c>
      <c r="Q10" s="48">
        <v>9433.7999999999993</v>
      </c>
      <c r="R10" s="48">
        <v>460503.2</v>
      </c>
      <c r="S10" s="48">
        <v>3389.9</v>
      </c>
      <c r="T10" s="48">
        <v>15267.9</v>
      </c>
      <c r="U10" s="48">
        <v>11878</v>
      </c>
      <c r="V10" s="48">
        <v>463893.1</v>
      </c>
      <c r="X10" s="48">
        <v>454864.3</v>
      </c>
      <c r="Y10" s="48">
        <v>345078.7</v>
      </c>
      <c r="Z10" s="48">
        <v>109792.2</v>
      </c>
      <c r="AB10" s="48">
        <v>122508.5</v>
      </c>
      <c r="AD10" s="48">
        <v>444144.8</v>
      </c>
      <c r="AE10" s="48">
        <v>252279.4</v>
      </c>
      <c r="AF10" s="48">
        <v>39695.4</v>
      </c>
      <c r="AG10" s="48">
        <v>40215.800000000003</v>
      </c>
    </row>
    <row r="11" spans="1:33">
      <c r="A11" s="1" t="s">
        <v>41</v>
      </c>
      <c r="B11" s="48">
        <v>446347.2</v>
      </c>
      <c r="C11" s="48">
        <v>259890.7</v>
      </c>
      <c r="D11" s="48">
        <v>255374.3</v>
      </c>
      <c r="E11" s="48">
        <v>218959.1</v>
      </c>
      <c r="F11" s="48">
        <v>25165.9</v>
      </c>
      <c r="G11" s="48">
        <v>58767.4</v>
      </c>
      <c r="H11" s="48">
        <v>-1731.9</v>
      </c>
      <c r="I11" s="48">
        <v>70338.8</v>
      </c>
      <c r="J11" s="48">
        <v>38926.800000000003</v>
      </c>
      <c r="K11" s="1">
        <v>266.5</v>
      </c>
      <c r="L11" s="1">
        <v>-674.2</v>
      </c>
      <c r="M11" s="48">
        <v>40218.699999999997</v>
      </c>
      <c r="N11" s="48">
        <v>40892.9</v>
      </c>
      <c r="O11" s="48">
        <v>-4602.7</v>
      </c>
      <c r="Q11" s="48">
        <v>9613.9</v>
      </c>
      <c r="R11" s="48">
        <v>455961.1</v>
      </c>
      <c r="S11" s="48">
        <v>3784.8</v>
      </c>
      <c r="T11" s="48">
        <v>16032.4</v>
      </c>
      <c r="U11" s="48">
        <v>12247.6</v>
      </c>
      <c r="V11" s="48">
        <v>459745.9</v>
      </c>
      <c r="X11" s="48">
        <v>450195.20000000001</v>
      </c>
      <c r="Y11" s="48">
        <v>341124.1</v>
      </c>
      <c r="Z11" s="48">
        <v>109089.5</v>
      </c>
      <c r="AB11" s="48">
        <v>121544.6</v>
      </c>
      <c r="AD11" s="48">
        <v>439402.3</v>
      </c>
      <c r="AE11" s="48">
        <v>249807</v>
      </c>
      <c r="AF11" s="48">
        <v>39861.1</v>
      </c>
      <c r="AG11" s="48">
        <v>40665.9</v>
      </c>
    </row>
    <row r="12" spans="1:33">
      <c r="A12" s="1" t="s">
        <v>42</v>
      </c>
      <c r="B12" s="48">
        <v>449016.7</v>
      </c>
      <c r="C12" s="48">
        <v>259554.7</v>
      </c>
      <c r="D12" s="48">
        <v>254990.4</v>
      </c>
      <c r="E12" s="48">
        <v>218401.7</v>
      </c>
      <c r="F12" s="48">
        <v>24271.4</v>
      </c>
      <c r="G12" s="48">
        <v>59012.9</v>
      </c>
      <c r="H12" s="48">
        <v>2334.9</v>
      </c>
      <c r="I12" s="48">
        <v>71794.5</v>
      </c>
      <c r="J12" s="48">
        <v>37122.5</v>
      </c>
      <c r="K12" s="1">
        <v>-948.8</v>
      </c>
      <c r="L12" s="48">
        <v>-1237.8</v>
      </c>
      <c r="M12" s="48">
        <v>40683.599999999999</v>
      </c>
      <c r="N12" s="48">
        <v>41921.4</v>
      </c>
      <c r="O12" s="48">
        <v>-2887.6</v>
      </c>
      <c r="Q12" s="48">
        <v>9495.5</v>
      </c>
      <c r="R12" s="48">
        <v>458512.2</v>
      </c>
      <c r="S12" s="48">
        <v>3642.6</v>
      </c>
      <c r="T12" s="48">
        <v>16107.1</v>
      </c>
      <c r="U12" s="48">
        <v>12464.5</v>
      </c>
      <c r="V12" s="48">
        <v>462154.9</v>
      </c>
      <c r="X12" s="48">
        <v>453285.8</v>
      </c>
      <c r="Y12" s="48">
        <v>345054.9</v>
      </c>
      <c r="Z12" s="48">
        <v>108207.9</v>
      </c>
      <c r="AB12" s="48">
        <v>119317.8</v>
      </c>
      <c r="AD12" s="48">
        <v>441924.1</v>
      </c>
      <c r="AE12" s="48">
        <v>249377.4</v>
      </c>
      <c r="AF12" s="48">
        <v>40323.800000000003</v>
      </c>
      <c r="AG12" s="48">
        <v>41696.5</v>
      </c>
    </row>
    <row r="13" spans="1:33">
      <c r="A13" s="1" t="s">
        <v>39</v>
      </c>
      <c r="B13" s="48">
        <v>455307</v>
      </c>
      <c r="C13" s="48">
        <v>263754.09999999998</v>
      </c>
      <c r="D13" s="48">
        <v>259125.5</v>
      </c>
      <c r="E13" s="48">
        <v>222312.7</v>
      </c>
      <c r="F13" s="48">
        <v>23502.9</v>
      </c>
      <c r="G13" s="48">
        <v>61462.400000000001</v>
      </c>
      <c r="H13" s="1">
        <v>858.5</v>
      </c>
      <c r="I13" s="48">
        <v>72422.5</v>
      </c>
      <c r="J13" s="48">
        <v>38414.1</v>
      </c>
      <c r="K13" s="1">
        <v>-118.7</v>
      </c>
      <c r="L13" s="48">
        <v>-1615.9</v>
      </c>
      <c r="M13" s="48">
        <v>41368.199999999997</v>
      </c>
      <c r="N13" s="48">
        <v>42984</v>
      </c>
      <c r="O13" s="48">
        <v>-3372.9</v>
      </c>
      <c r="Q13" s="48">
        <v>9823.6</v>
      </c>
      <c r="R13" s="48">
        <v>465130.6</v>
      </c>
      <c r="S13" s="48">
        <v>2972.7</v>
      </c>
      <c r="T13" s="48">
        <v>15283.8</v>
      </c>
      <c r="U13" s="48">
        <v>12311.1</v>
      </c>
      <c r="V13" s="48">
        <v>468103.4</v>
      </c>
      <c r="X13" s="48">
        <v>459900</v>
      </c>
      <c r="Y13" s="48">
        <v>349423.5</v>
      </c>
      <c r="Z13" s="48">
        <v>110470.7</v>
      </c>
      <c r="AB13" s="48">
        <v>122445.5</v>
      </c>
      <c r="AD13" s="48">
        <v>447984.6</v>
      </c>
      <c r="AE13" s="48">
        <v>253474.6</v>
      </c>
      <c r="AF13" s="48">
        <v>41019.199999999997</v>
      </c>
      <c r="AG13" s="48">
        <v>42847.3</v>
      </c>
    </row>
    <row r="14" spans="1:33">
      <c r="A14" s="1" t="s">
        <v>40</v>
      </c>
      <c r="B14" s="48">
        <v>458544.5</v>
      </c>
      <c r="C14" s="48">
        <v>264721.3</v>
      </c>
      <c r="D14" s="48">
        <v>260032.2</v>
      </c>
      <c r="E14" s="48">
        <v>223041.8</v>
      </c>
      <c r="F14" s="48">
        <v>22925.4</v>
      </c>
      <c r="G14" s="48">
        <v>60486.8</v>
      </c>
      <c r="H14" s="48">
        <v>2147.1999999999998</v>
      </c>
      <c r="I14" s="48">
        <v>73416.600000000006</v>
      </c>
      <c r="J14" s="48">
        <v>41656.300000000003</v>
      </c>
      <c r="K14" s="1">
        <v>-246.8</v>
      </c>
      <c r="L14" s="48">
        <v>-3750.1</v>
      </c>
      <c r="M14" s="48">
        <v>41697.599999999999</v>
      </c>
      <c r="N14" s="48">
        <v>45447.6</v>
      </c>
      <c r="O14" s="48">
        <v>-2812.2</v>
      </c>
      <c r="Q14" s="48">
        <v>10336.200000000001</v>
      </c>
      <c r="R14" s="48">
        <v>468880.7</v>
      </c>
      <c r="S14" s="48">
        <v>4284.3999999999996</v>
      </c>
      <c r="T14" s="48">
        <v>19218.900000000001</v>
      </c>
      <c r="U14" s="48">
        <v>14934.5</v>
      </c>
      <c r="V14" s="48">
        <v>473165</v>
      </c>
      <c r="X14" s="48">
        <v>464875.3</v>
      </c>
      <c r="Y14" s="48">
        <v>350248.4</v>
      </c>
      <c r="Z14" s="48">
        <v>114698.5</v>
      </c>
      <c r="AB14" s="48">
        <v>123918.39999999999</v>
      </c>
      <c r="AD14" s="48">
        <v>451057.8</v>
      </c>
      <c r="AE14" s="48">
        <v>254331.3</v>
      </c>
      <c r="AF14" s="48">
        <v>41347.800000000003</v>
      </c>
      <c r="AG14" s="48">
        <v>45322.400000000001</v>
      </c>
    </row>
    <row r="15" spans="1:33">
      <c r="A15" s="1" t="s">
        <v>41</v>
      </c>
      <c r="B15" s="48">
        <v>458604.2</v>
      </c>
      <c r="C15" s="48">
        <v>266678.40000000002</v>
      </c>
      <c r="D15" s="48">
        <v>261966.1</v>
      </c>
      <c r="E15" s="48">
        <v>224770.2</v>
      </c>
      <c r="F15" s="48">
        <v>23527.599999999999</v>
      </c>
      <c r="G15" s="48">
        <v>60546.400000000001</v>
      </c>
      <c r="H15" s="48">
        <v>1266.0999999999999</v>
      </c>
      <c r="I15" s="48">
        <v>73685</v>
      </c>
      <c r="J15" s="48">
        <v>41730.5</v>
      </c>
      <c r="K15" s="1">
        <v>-146.5</v>
      </c>
      <c r="L15" s="48">
        <v>-5979.3</v>
      </c>
      <c r="M15" s="48">
        <v>41577.9</v>
      </c>
      <c r="N15" s="48">
        <v>47557.2</v>
      </c>
      <c r="O15" s="48">
        <v>-2703.8</v>
      </c>
      <c r="Q15" s="48">
        <v>10810.7</v>
      </c>
      <c r="R15" s="48">
        <v>469414.9</v>
      </c>
      <c r="S15" s="48">
        <v>4755.8</v>
      </c>
      <c r="T15" s="48">
        <v>20186</v>
      </c>
      <c r="U15" s="48">
        <v>15430.2</v>
      </c>
      <c r="V15" s="48">
        <v>474170.7</v>
      </c>
      <c r="X15" s="48">
        <v>466765.2</v>
      </c>
      <c r="Y15" s="48">
        <v>351751.4</v>
      </c>
      <c r="Z15" s="48">
        <v>115080.1</v>
      </c>
      <c r="AB15" s="48">
        <v>124593.60000000001</v>
      </c>
      <c r="AD15" s="48">
        <v>451024.2</v>
      </c>
      <c r="AE15" s="48">
        <v>256236.9</v>
      </c>
      <c r="AF15" s="48">
        <v>41227.599999999999</v>
      </c>
      <c r="AG15" s="48">
        <v>47443.3</v>
      </c>
    </row>
    <row r="16" spans="1:33">
      <c r="A16" s="1" t="s">
        <v>43</v>
      </c>
      <c r="B16" s="48">
        <v>462195.4</v>
      </c>
      <c r="C16" s="48">
        <v>268141.7</v>
      </c>
      <c r="D16" s="48">
        <v>263442.2</v>
      </c>
      <c r="E16" s="48">
        <v>226043.8</v>
      </c>
      <c r="F16" s="48">
        <v>24574.400000000001</v>
      </c>
      <c r="G16" s="48">
        <v>58806.7</v>
      </c>
      <c r="H16" s="48">
        <v>1225.0999999999999</v>
      </c>
      <c r="I16" s="48">
        <v>74787.8</v>
      </c>
      <c r="J16" s="48">
        <v>44013.4</v>
      </c>
      <c r="K16" s="1">
        <v>279.5</v>
      </c>
      <c r="L16" s="48">
        <v>-6627.3</v>
      </c>
      <c r="M16" s="48">
        <v>42582.7</v>
      </c>
      <c r="N16" s="48">
        <v>49210.1</v>
      </c>
      <c r="O16" s="48">
        <v>-3005.9</v>
      </c>
      <c r="Q16" s="48">
        <v>10509.5</v>
      </c>
      <c r="R16" s="48">
        <v>472704.9</v>
      </c>
      <c r="S16" s="48">
        <v>4660.5</v>
      </c>
      <c r="T16" s="48">
        <v>11975.2</v>
      </c>
      <c r="U16" s="48">
        <v>7314.7</v>
      </c>
      <c r="V16" s="48">
        <v>477365.4</v>
      </c>
      <c r="X16" s="48">
        <v>470762.9</v>
      </c>
      <c r="Y16" s="48">
        <v>352196.9</v>
      </c>
      <c r="Z16" s="48">
        <v>118682.6</v>
      </c>
      <c r="AB16" s="48">
        <v>125844.7</v>
      </c>
      <c r="AD16" s="48">
        <v>454516.5</v>
      </c>
      <c r="AE16" s="48">
        <v>257669.2</v>
      </c>
      <c r="AF16" s="48">
        <v>42227</v>
      </c>
      <c r="AG16" s="48">
        <v>49106.8</v>
      </c>
    </row>
    <row r="17" spans="1:33">
      <c r="A17" s="1" t="s">
        <v>39</v>
      </c>
      <c r="B17" s="48">
        <v>466795.1</v>
      </c>
      <c r="C17" s="48">
        <v>268806.90000000002</v>
      </c>
      <c r="D17" s="48">
        <v>264113.59999999998</v>
      </c>
      <c r="E17" s="48">
        <v>226506.6</v>
      </c>
      <c r="F17" s="48">
        <v>25913</v>
      </c>
      <c r="G17" s="48">
        <v>61025</v>
      </c>
      <c r="H17" s="48">
        <v>3535</v>
      </c>
      <c r="I17" s="48">
        <v>74692</v>
      </c>
      <c r="J17" s="48">
        <v>43300.2</v>
      </c>
      <c r="K17" s="1">
        <v>-172.9</v>
      </c>
      <c r="L17" s="48">
        <v>-8308.4</v>
      </c>
      <c r="M17" s="48">
        <v>42607</v>
      </c>
      <c r="N17" s="48">
        <v>50915.4</v>
      </c>
      <c r="O17" s="48">
        <v>-1995.8</v>
      </c>
      <c r="Q17" s="48">
        <v>9749.2999999999993</v>
      </c>
      <c r="R17" s="48">
        <v>476544.4</v>
      </c>
      <c r="S17" s="48">
        <v>5525.6</v>
      </c>
      <c r="T17" s="48">
        <v>12382.2</v>
      </c>
      <c r="U17" s="48">
        <v>6856.6</v>
      </c>
      <c r="V17" s="48">
        <v>482070</v>
      </c>
      <c r="X17" s="48">
        <v>476839.9</v>
      </c>
      <c r="Y17" s="48">
        <v>359246.7</v>
      </c>
      <c r="Z17" s="48">
        <v>117655.7</v>
      </c>
      <c r="AB17" s="48">
        <v>128736.2</v>
      </c>
      <c r="AD17" s="48">
        <v>459090.2</v>
      </c>
      <c r="AE17" s="48">
        <v>258369.6</v>
      </c>
      <c r="AF17" s="48">
        <v>42234.1</v>
      </c>
      <c r="AG17" s="48">
        <v>50832.1</v>
      </c>
    </row>
    <row r="18" spans="1:33">
      <c r="A18" s="1" t="s">
        <v>40</v>
      </c>
      <c r="B18" s="48">
        <v>467028.3</v>
      </c>
      <c r="C18" s="48">
        <v>269650.2</v>
      </c>
      <c r="D18" s="48">
        <v>264946.7</v>
      </c>
      <c r="E18" s="48">
        <v>227116.5</v>
      </c>
      <c r="F18" s="48">
        <v>26977.8</v>
      </c>
      <c r="G18" s="48">
        <v>62665.2</v>
      </c>
      <c r="H18" s="48">
        <v>1432.7</v>
      </c>
      <c r="I18" s="48">
        <v>74710.8</v>
      </c>
      <c r="J18" s="48">
        <v>41150.6</v>
      </c>
      <c r="K18" s="1">
        <v>-60.5</v>
      </c>
      <c r="L18" s="48">
        <v>-7372.9</v>
      </c>
      <c r="M18" s="48">
        <v>43905.8</v>
      </c>
      <c r="N18" s="48">
        <v>51278.6</v>
      </c>
      <c r="O18" s="48">
        <v>-2125.6</v>
      </c>
      <c r="Q18" s="48">
        <v>8931.7999999999993</v>
      </c>
      <c r="R18" s="48">
        <v>475960.1</v>
      </c>
      <c r="S18" s="48">
        <v>5588.8</v>
      </c>
      <c r="T18" s="48">
        <v>12187.7</v>
      </c>
      <c r="U18" s="48">
        <v>6598.9</v>
      </c>
      <c r="V18" s="48">
        <v>481548.9</v>
      </c>
      <c r="X18" s="48">
        <v>476043.1</v>
      </c>
      <c r="Y18" s="48">
        <v>360509.7</v>
      </c>
      <c r="Z18" s="48">
        <v>115557.1</v>
      </c>
      <c r="AB18" s="48">
        <v>129417.5</v>
      </c>
      <c r="AD18" s="48">
        <v>459250.8</v>
      </c>
      <c r="AE18" s="48">
        <v>259131.5</v>
      </c>
      <c r="AF18" s="48">
        <v>43526</v>
      </c>
      <c r="AG18" s="48">
        <v>51197.3</v>
      </c>
    </row>
    <row r="19" spans="1:33">
      <c r="A19" s="1" t="s">
        <v>41</v>
      </c>
      <c r="B19" s="48">
        <v>473991.3</v>
      </c>
      <c r="C19" s="48">
        <v>272483.7</v>
      </c>
      <c r="D19" s="48">
        <v>267796.09999999998</v>
      </c>
      <c r="E19" s="48">
        <v>229727.8</v>
      </c>
      <c r="F19" s="48">
        <v>27617.5</v>
      </c>
      <c r="G19" s="48">
        <v>63326.400000000001</v>
      </c>
      <c r="H19" s="48">
        <v>2856.9</v>
      </c>
      <c r="I19" s="48">
        <v>75825</v>
      </c>
      <c r="J19" s="48">
        <v>40071.1</v>
      </c>
      <c r="K19" s="1">
        <v>-120.3</v>
      </c>
      <c r="L19" s="48">
        <v>-6181.2</v>
      </c>
      <c r="M19" s="48">
        <v>45871.9</v>
      </c>
      <c r="N19" s="48">
        <v>52053.1</v>
      </c>
      <c r="O19" s="48">
        <v>-1888</v>
      </c>
      <c r="Q19" s="48">
        <v>8442.9</v>
      </c>
      <c r="R19" s="48">
        <v>482434.2</v>
      </c>
      <c r="S19" s="48">
        <v>6015.4</v>
      </c>
      <c r="T19" s="48">
        <v>12693.6</v>
      </c>
      <c r="U19" s="48">
        <v>6678.2</v>
      </c>
      <c r="V19" s="48">
        <v>488449.6</v>
      </c>
      <c r="X19" s="48">
        <v>481803.6</v>
      </c>
      <c r="Y19" s="48">
        <v>366258.6</v>
      </c>
      <c r="Z19" s="48">
        <v>115543.6</v>
      </c>
      <c r="AB19" s="48">
        <v>129683</v>
      </c>
      <c r="AD19" s="48">
        <v>466113.2</v>
      </c>
      <c r="AE19" s="48">
        <v>261891.7</v>
      </c>
      <c r="AF19" s="48">
        <v>45483.199999999997</v>
      </c>
      <c r="AG19" s="48">
        <v>51976.4</v>
      </c>
    </row>
    <row r="20" spans="1:33">
      <c r="A20" s="1" t="s">
        <v>44</v>
      </c>
      <c r="B20" s="48">
        <v>477603.5</v>
      </c>
      <c r="C20" s="48">
        <v>278329.2</v>
      </c>
      <c r="D20" s="48">
        <v>273682.7</v>
      </c>
      <c r="E20" s="48">
        <v>235379.9</v>
      </c>
      <c r="F20" s="48">
        <v>26484.7</v>
      </c>
      <c r="G20" s="48">
        <v>65794.399999999994</v>
      </c>
      <c r="H20" s="1">
        <v>-237.2</v>
      </c>
      <c r="I20" s="48">
        <v>75541.3</v>
      </c>
      <c r="J20" s="48">
        <v>39204.300000000003</v>
      </c>
      <c r="K20" s="1">
        <v>-225.9</v>
      </c>
      <c r="L20" s="48">
        <v>-5246.9</v>
      </c>
      <c r="M20" s="48">
        <v>47214.1</v>
      </c>
      <c r="N20" s="48">
        <v>52461</v>
      </c>
      <c r="O20" s="48">
        <v>-2040.4</v>
      </c>
      <c r="Q20" s="48">
        <v>7709.2</v>
      </c>
      <c r="R20" s="48">
        <v>485312.8</v>
      </c>
      <c r="S20" s="48">
        <v>6568.4</v>
      </c>
      <c r="T20" s="48">
        <v>13487.9</v>
      </c>
      <c r="U20" s="48">
        <v>6919.5</v>
      </c>
      <c r="V20" s="48">
        <v>491881.2</v>
      </c>
      <c r="X20" s="48">
        <v>484428.4</v>
      </c>
      <c r="Y20" s="48">
        <v>370072.8</v>
      </c>
      <c r="Z20" s="48">
        <v>114334</v>
      </c>
      <c r="AB20" s="48">
        <v>130415.7</v>
      </c>
      <c r="AD20" s="48">
        <v>469586.6</v>
      </c>
      <c r="AE20" s="48">
        <v>267611.09999999998</v>
      </c>
      <c r="AF20" s="48">
        <v>46815.7</v>
      </c>
      <c r="AG20" s="48">
        <v>52383.5</v>
      </c>
    </row>
    <row r="21" spans="1:33">
      <c r="A21" s="1" t="s">
        <v>39</v>
      </c>
      <c r="B21" s="48">
        <v>472937.8</v>
      </c>
      <c r="C21" s="48">
        <v>268647.40000000002</v>
      </c>
      <c r="D21" s="48">
        <v>264113.09999999998</v>
      </c>
      <c r="E21" s="48">
        <v>225682.1</v>
      </c>
      <c r="F21" s="48">
        <v>23517.3</v>
      </c>
      <c r="G21" s="48">
        <v>66469.8</v>
      </c>
      <c r="H21" s="48">
        <v>2840.5</v>
      </c>
      <c r="I21" s="48">
        <v>75761.8</v>
      </c>
      <c r="J21" s="48">
        <v>39452.5</v>
      </c>
      <c r="K21" s="1">
        <v>-210.4</v>
      </c>
      <c r="L21" s="48">
        <v>-2390.4</v>
      </c>
      <c r="M21" s="48">
        <v>49191.9</v>
      </c>
      <c r="N21" s="48">
        <v>51582.3</v>
      </c>
      <c r="O21" s="48">
        <v>-1150.5999999999999</v>
      </c>
      <c r="Q21" s="48">
        <v>7912</v>
      </c>
      <c r="R21" s="48">
        <v>480849.8</v>
      </c>
      <c r="S21" s="48">
        <v>6710.7</v>
      </c>
      <c r="T21" s="48">
        <v>13540.9</v>
      </c>
      <c r="U21" s="48">
        <v>6830.2</v>
      </c>
      <c r="V21" s="48">
        <v>487560.5</v>
      </c>
      <c r="X21" s="48">
        <v>476785</v>
      </c>
      <c r="Y21" s="48">
        <v>361988.8</v>
      </c>
      <c r="Z21" s="48">
        <v>114813.9</v>
      </c>
      <c r="AB21" s="48">
        <v>128630.2</v>
      </c>
      <c r="AD21" s="48">
        <v>464966.2</v>
      </c>
      <c r="AE21" s="48">
        <v>258022.39999999999</v>
      </c>
      <c r="AF21" s="48">
        <v>48782.7</v>
      </c>
      <c r="AG21" s="48">
        <v>51489.7</v>
      </c>
    </row>
    <row r="22" spans="1:33">
      <c r="A22" s="1" t="s">
        <v>40</v>
      </c>
      <c r="B22" s="48">
        <v>474948.1</v>
      </c>
      <c r="C22" s="48">
        <v>270870.7</v>
      </c>
      <c r="D22" s="48">
        <v>266429</v>
      </c>
      <c r="E22" s="48">
        <v>227815.8</v>
      </c>
      <c r="F22" s="48">
        <v>21833.9</v>
      </c>
      <c r="G22" s="48">
        <v>67133</v>
      </c>
      <c r="H22" s="48">
        <v>4027.5</v>
      </c>
      <c r="I22" s="48">
        <v>75402.3</v>
      </c>
      <c r="J22" s="48">
        <v>39792.9</v>
      </c>
      <c r="K22" s="1">
        <v>-22.7</v>
      </c>
      <c r="L22" s="48">
        <v>-3017</v>
      </c>
      <c r="M22" s="48">
        <v>48467.8</v>
      </c>
      <c r="N22" s="48">
        <v>51484.9</v>
      </c>
      <c r="O22" s="48">
        <v>-1072.4000000000001</v>
      </c>
      <c r="Q22" s="48">
        <v>8092.4</v>
      </c>
      <c r="R22" s="48">
        <v>483040.5</v>
      </c>
      <c r="S22" s="48">
        <v>5736</v>
      </c>
      <c r="T22" s="48">
        <v>12650.1</v>
      </c>
      <c r="U22" s="48">
        <v>6914</v>
      </c>
      <c r="V22" s="48">
        <v>488776.5</v>
      </c>
      <c r="X22" s="48">
        <v>479511.6</v>
      </c>
      <c r="Y22" s="48">
        <v>364615.6</v>
      </c>
      <c r="Z22" s="48">
        <v>114908.2</v>
      </c>
      <c r="AB22" s="48">
        <v>128092.3</v>
      </c>
      <c r="AD22" s="48">
        <v>466835.1</v>
      </c>
      <c r="AE22" s="48">
        <v>260173</v>
      </c>
      <c r="AF22" s="48">
        <v>48062.9</v>
      </c>
      <c r="AG22" s="48">
        <v>51391.7</v>
      </c>
    </row>
    <row r="23" spans="1:33">
      <c r="A23" s="1" t="s">
        <v>41</v>
      </c>
      <c r="B23" s="48">
        <v>474515.20000000001</v>
      </c>
      <c r="C23" s="48">
        <v>270572</v>
      </c>
      <c r="D23" s="48">
        <v>266057.3</v>
      </c>
      <c r="E23" s="48">
        <v>227279.2</v>
      </c>
      <c r="F23" s="48">
        <v>20804</v>
      </c>
      <c r="G23" s="48">
        <v>68062.3</v>
      </c>
      <c r="H23" s="48">
        <v>3730.5</v>
      </c>
      <c r="I23" s="48">
        <v>75667.7</v>
      </c>
      <c r="J23" s="48">
        <v>37616.199999999997</v>
      </c>
      <c r="K23" s="1">
        <v>58</v>
      </c>
      <c r="L23" s="1">
        <v>-926.4</v>
      </c>
      <c r="M23" s="48">
        <v>49549.599999999999</v>
      </c>
      <c r="N23" s="48">
        <v>50476.1</v>
      </c>
      <c r="O23" s="48">
        <v>-1069.0999999999999</v>
      </c>
      <c r="Q23" s="48">
        <v>8924.9</v>
      </c>
      <c r="R23" s="48">
        <v>483440.1</v>
      </c>
      <c r="S23" s="48">
        <v>7171.9</v>
      </c>
      <c r="T23" s="48">
        <v>14538.2</v>
      </c>
      <c r="U23" s="48">
        <v>7366.3</v>
      </c>
      <c r="V23" s="48">
        <v>490612</v>
      </c>
      <c r="X23" s="48">
        <v>477029.1</v>
      </c>
      <c r="Y23" s="48">
        <v>363981.4</v>
      </c>
      <c r="Z23" s="48">
        <v>113041.1</v>
      </c>
      <c r="AB23" s="48">
        <v>126050.5</v>
      </c>
      <c r="AD23" s="48">
        <v>466328.5</v>
      </c>
      <c r="AE23" s="48">
        <v>259711.1</v>
      </c>
      <c r="AF23" s="48">
        <v>49137.7</v>
      </c>
      <c r="AG23" s="48">
        <v>50380.1</v>
      </c>
    </row>
    <row r="24" spans="1:33">
      <c r="A24" s="1" t="s">
        <v>45</v>
      </c>
      <c r="B24" s="48">
        <v>465593.4</v>
      </c>
      <c r="C24" s="48">
        <v>268512.59999999998</v>
      </c>
      <c r="D24" s="48">
        <v>263754.90000000002</v>
      </c>
      <c r="E24" s="48">
        <v>224814.8</v>
      </c>
      <c r="F24" s="48">
        <v>20679.099999999999</v>
      </c>
      <c r="G24" s="48">
        <v>65599.100000000006</v>
      </c>
      <c r="H24" s="48">
        <v>3043.9</v>
      </c>
      <c r="I24" s="48">
        <v>75744.2</v>
      </c>
      <c r="J24" s="48">
        <v>35149</v>
      </c>
      <c r="K24" s="1">
        <v>-46.1</v>
      </c>
      <c r="L24" s="48">
        <v>-1854.9</v>
      </c>
      <c r="M24" s="48">
        <v>48124</v>
      </c>
      <c r="N24" s="48">
        <v>49978.9</v>
      </c>
      <c r="O24" s="48">
        <v>-1233.8</v>
      </c>
      <c r="Q24" s="48">
        <v>9895.6</v>
      </c>
      <c r="R24" s="48">
        <v>475489</v>
      </c>
      <c r="S24" s="48">
        <v>6349.6</v>
      </c>
      <c r="T24" s="48">
        <v>13342.5</v>
      </c>
      <c r="U24" s="48">
        <v>6992.9</v>
      </c>
      <c r="V24" s="48">
        <v>481838.6</v>
      </c>
      <c r="X24" s="48">
        <v>468976.5</v>
      </c>
      <c r="Y24" s="48">
        <v>358374.8</v>
      </c>
      <c r="Z24" s="48">
        <v>110587.4</v>
      </c>
      <c r="AB24" s="48">
        <v>121000.7</v>
      </c>
      <c r="AD24" s="48">
        <v>457358.8</v>
      </c>
      <c r="AE24" s="48">
        <v>257325.1</v>
      </c>
      <c r="AF24" s="48">
        <v>47721.8</v>
      </c>
      <c r="AG24" s="48">
        <v>49882.400000000001</v>
      </c>
    </row>
    <row r="25" spans="1:33">
      <c r="A25" s="1" t="s">
        <v>39</v>
      </c>
      <c r="B25" s="48">
        <v>463038.2</v>
      </c>
      <c r="C25" s="48">
        <v>268083.40000000002</v>
      </c>
      <c r="D25" s="48">
        <v>263048.90000000002</v>
      </c>
      <c r="E25" s="48">
        <v>223947.2</v>
      </c>
      <c r="F25" s="48">
        <v>20206</v>
      </c>
      <c r="G25" s="48">
        <v>64032.9</v>
      </c>
      <c r="H25" s="48">
        <v>1486.8</v>
      </c>
      <c r="I25" s="48">
        <v>76497.100000000006</v>
      </c>
      <c r="J25" s="48">
        <v>34795.199999999997</v>
      </c>
      <c r="K25" s="1">
        <v>58.3</v>
      </c>
      <c r="L25" s="1">
        <v>-340.8</v>
      </c>
      <c r="M25" s="48">
        <v>47306</v>
      </c>
      <c r="N25" s="48">
        <v>47646.8</v>
      </c>
      <c r="O25" s="48">
        <v>-1780.5</v>
      </c>
      <c r="Q25" s="48">
        <v>9743.1</v>
      </c>
      <c r="R25" s="48">
        <v>472781.3</v>
      </c>
      <c r="S25" s="48">
        <v>6116.9</v>
      </c>
      <c r="T25" s="48">
        <v>13577.7</v>
      </c>
      <c r="U25" s="48">
        <v>7460.8</v>
      </c>
      <c r="V25" s="48">
        <v>478898.3</v>
      </c>
      <c r="X25" s="48">
        <v>465117.2</v>
      </c>
      <c r="Y25" s="48">
        <v>354069.8</v>
      </c>
      <c r="Z25" s="48">
        <v>111048.5</v>
      </c>
      <c r="AB25" s="48">
        <v>118578.5</v>
      </c>
      <c r="AD25" s="48">
        <v>454660.7</v>
      </c>
      <c r="AE25" s="48">
        <v>256447.9</v>
      </c>
      <c r="AF25" s="48">
        <v>46918.5</v>
      </c>
      <c r="AG25" s="48">
        <v>47557.1</v>
      </c>
    </row>
    <row r="26" spans="1:33">
      <c r="A26" s="1" t="s">
        <v>40</v>
      </c>
      <c r="B26" s="48">
        <v>464421.4</v>
      </c>
      <c r="C26" s="48">
        <v>271428.90000000002</v>
      </c>
      <c r="D26" s="48">
        <v>266193.7</v>
      </c>
      <c r="E26" s="48">
        <v>226898.1</v>
      </c>
      <c r="F26" s="48">
        <v>19642.8</v>
      </c>
      <c r="G26" s="48">
        <v>62806.5</v>
      </c>
      <c r="H26" s="1">
        <v>129.1</v>
      </c>
      <c r="I26" s="48">
        <v>76643.8</v>
      </c>
      <c r="J26" s="48">
        <v>36512.5</v>
      </c>
      <c r="K26" s="1">
        <v>-188.8</v>
      </c>
      <c r="L26" s="1">
        <v>-573.4</v>
      </c>
      <c r="M26" s="48">
        <v>47354.5</v>
      </c>
      <c r="N26" s="48">
        <v>47927.9</v>
      </c>
      <c r="O26" s="48">
        <v>-1980.1</v>
      </c>
      <c r="Q26" s="48">
        <v>9554.4</v>
      </c>
      <c r="R26" s="48">
        <v>473975.7</v>
      </c>
      <c r="S26" s="48">
        <v>6763.7</v>
      </c>
      <c r="T26" s="48">
        <v>13611.8</v>
      </c>
      <c r="U26" s="48">
        <v>6848.1</v>
      </c>
      <c r="V26" s="48">
        <v>480739.4</v>
      </c>
      <c r="X26" s="48">
        <v>466733.3</v>
      </c>
      <c r="Y26" s="48">
        <v>353993.6</v>
      </c>
      <c r="Z26" s="48">
        <v>112757.2</v>
      </c>
      <c r="AB26" s="48">
        <v>118403.7</v>
      </c>
      <c r="AD26" s="48">
        <v>456014.8</v>
      </c>
      <c r="AE26" s="48">
        <v>259535.5</v>
      </c>
      <c r="AF26" s="48">
        <v>46966.2</v>
      </c>
      <c r="AG26" s="48">
        <v>47838.2</v>
      </c>
    </row>
    <row r="27" spans="1:33">
      <c r="A27" s="1" t="s">
        <v>41</v>
      </c>
      <c r="B27" s="48">
        <v>466960.5</v>
      </c>
      <c r="C27" s="48">
        <v>272254.3</v>
      </c>
      <c r="D27" s="48">
        <v>266882</v>
      </c>
      <c r="E27" s="48">
        <v>227410.6</v>
      </c>
      <c r="F27" s="48">
        <v>18944.099999999999</v>
      </c>
      <c r="G27" s="48">
        <v>58966.6</v>
      </c>
      <c r="H27" s="48">
        <v>1812.5</v>
      </c>
      <c r="I27" s="48">
        <v>77264.3</v>
      </c>
      <c r="J27" s="48">
        <v>40603.4</v>
      </c>
      <c r="K27" s="1">
        <v>-364.8</v>
      </c>
      <c r="L27" s="1">
        <v>-174.2</v>
      </c>
      <c r="M27" s="48">
        <v>46466.3</v>
      </c>
      <c r="N27" s="48">
        <v>46640.4</v>
      </c>
      <c r="O27" s="48">
        <v>-2345.6999999999998</v>
      </c>
      <c r="Q27" s="48">
        <v>10130.700000000001</v>
      </c>
      <c r="R27" s="48">
        <v>477091.2</v>
      </c>
      <c r="S27" s="48">
        <v>6674.2</v>
      </c>
      <c r="T27" s="48">
        <v>12145</v>
      </c>
      <c r="U27" s="48">
        <v>5470.8</v>
      </c>
      <c r="V27" s="48">
        <v>483765.4</v>
      </c>
      <c r="X27" s="48">
        <v>469117.8</v>
      </c>
      <c r="Y27" s="48">
        <v>351829</v>
      </c>
      <c r="Z27" s="48">
        <v>117353.7</v>
      </c>
      <c r="AB27" s="48">
        <v>117651</v>
      </c>
      <c r="AD27" s="48">
        <v>458550.7</v>
      </c>
      <c r="AE27" s="48">
        <v>260218.4</v>
      </c>
      <c r="AF27" s="48">
        <v>46084.7</v>
      </c>
      <c r="AG27" s="48">
        <v>46549.7</v>
      </c>
    </row>
    <row r="28" spans="1:33">
      <c r="A28" s="1" t="s">
        <v>46</v>
      </c>
      <c r="B28" s="48">
        <v>463001.7</v>
      </c>
      <c r="C28" s="48">
        <v>271923.3</v>
      </c>
      <c r="D28" s="48">
        <v>266475.09999999998</v>
      </c>
      <c r="E28" s="48">
        <v>226776.2</v>
      </c>
      <c r="F28" s="48">
        <v>18839.400000000001</v>
      </c>
      <c r="G28" s="48">
        <v>60654.400000000001</v>
      </c>
      <c r="H28" s="48">
        <v>-3488.6</v>
      </c>
      <c r="I28" s="48">
        <v>78270.5</v>
      </c>
      <c r="J28" s="48">
        <v>40677.4</v>
      </c>
      <c r="K28" s="1">
        <v>-292.89999999999998</v>
      </c>
      <c r="L28" s="48">
        <v>-1239.3</v>
      </c>
      <c r="M28" s="48">
        <v>46537.2</v>
      </c>
      <c r="N28" s="48">
        <v>47776.4</v>
      </c>
      <c r="O28" s="48">
        <v>-2342.6999999999998</v>
      </c>
      <c r="Q28" s="48">
        <v>10679.9</v>
      </c>
      <c r="R28" s="48">
        <v>473681.5</v>
      </c>
      <c r="S28" s="48">
        <v>5840.2</v>
      </c>
      <c r="T28" s="48">
        <v>11509.9</v>
      </c>
      <c r="U28" s="48">
        <v>5669.8</v>
      </c>
      <c r="V28" s="48">
        <v>479521.7</v>
      </c>
      <c r="X28" s="48">
        <v>466013.9</v>
      </c>
      <c r="Y28" s="48">
        <v>347643.3</v>
      </c>
      <c r="Z28" s="48">
        <v>118462.1</v>
      </c>
      <c r="AB28" s="48">
        <v>119384.2</v>
      </c>
      <c r="AD28" s="48">
        <v>454497.1</v>
      </c>
      <c r="AE28" s="48">
        <v>259714.2</v>
      </c>
      <c r="AF28" s="48">
        <v>46153.7</v>
      </c>
      <c r="AG28" s="48">
        <v>47684.1</v>
      </c>
    </row>
    <row r="29" spans="1:33">
      <c r="A29" s="1" t="s">
        <v>39</v>
      </c>
      <c r="B29" s="48">
        <v>464814.2</v>
      </c>
      <c r="C29" s="48">
        <v>273184.59999999998</v>
      </c>
      <c r="D29" s="48">
        <v>267578.2</v>
      </c>
      <c r="E29" s="48">
        <v>227622.9</v>
      </c>
      <c r="F29" s="48">
        <v>20269.5</v>
      </c>
      <c r="G29" s="48">
        <v>59787.4</v>
      </c>
      <c r="H29" s="48">
        <v>-3248.4</v>
      </c>
      <c r="I29" s="48">
        <v>79155</v>
      </c>
      <c r="J29" s="48">
        <v>39998</v>
      </c>
      <c r="K29" s="1">
        <v>-119.8</v>
      </c>
      <c r="L29" s="48">
        <v>-1783.2</v>
      </c>
      <c r="M29" s="48">
        <v>47020.800000000003</v>
      </c>
      <c r="N29" s="48">
        <v>48803.9</v>
      </c>
      <c r="O29" s="48">
        <v>-2429</v>
      </c>
      <c r="Q29" s="48">
        <v>9922.6</v>
      </c>
      <c r="R29" s="48">
        <v>474736.8</v>
      </c>
      <c r="S29" s="48">
        <v>6222.9</v>
      </c>
      <c r="T29" s="48">
        <v>11028.7</v>
      </c>
      <c r="U29" s="48">
        <v>4805.8</v>
      </c>
      <c r="V29" s="48">
        <v>480959.6</v>
      </c>
      <c r="X29" s="48">
        <v>468272.9</v>
      </c>
      <c r="Y29" s="48">
        <v>349593.8</v>
      </c>
      <c r="Z29" s="48">
        <v>118769</v>
      </c>
      <c r="AB29" s="48">
        <v>119158.1</v>
      </c>
      <c r="AD29" s="48">
        <v>456251</v>
      </c>
      <c r="AE29" s="48">
        <v>260631.1</v>
      </c>
      <c r="AF29" s="48">
        <v>46679.6</v>
      </c>
      <c r="AG29" s="48">
        <v>48735.5</v>
      </c>
    </row>
    <row r="30" spans="1:33">
      <c r="A30" s="1" t="s">
        <v>40</v>
      </c>
      <c r="B30" s="48">
        <v>464027.5</v>
      </c>
      <c r="C30" s="48">
        <v>273892.59999999998</v>
      </c>
      <c r="D30" s="48">
        <v>268107.3</v>
      </c>
      <c r="E30" s="48">
        <v>227898.6</v>
      </c>
      <c r="F30" s="48">
        <v>20634.5</v>
      </c>
      <c r="G30" s="48">
        <v>61478.3</v>
      </c>
      <c r="H30" s="48">
        <v>-4211.1000000000004</v>
      </c>
      <c r="I30" s="48">
        <v>79792.899999999994</v>
      </c>
      <c r="J30" s="48">
        <v>35825.800000000003</v>
      </c>
      <c r="K30" s="1">
        <v>-68.8</v>
      </c>
      <c r="L30" s="48">
        <v>-1349</v>
      </c>
      <c r="M30" s="48">
        <v>48987.1</v>
      </c>
      <c r="N30" s="48">
        <v>50336.1</v>
      </c>
      <c r="O30" s="48">
        <v>-1967.8</v>
      </c>
      <c r="Q30" s="48">
        <v>9002.7000000000007</v>
      </c>
      <c r="R30" s="48">
        <v>473030.1</v>
      </c>
      <c r="S30" s="48">
        <v>6127</v>
      </c>
      <c r="T30" s="48">
        <v>10479.799999999999</v>
      </c>
      <c r="U30" s="48">
        <v>4352.8</v>
      </c>
      <c r="V30" s="48">
        <v>479157.1</v>
      </c>
      <c r="X30" s="48">
        <v>466698.5</v>
      </c>
      <c r="Y30" s="48">
        <v>351449.8</v>
      </c>
      <c r="Z30" s="48">
        <v>115299.8</v>
      </c>
      <c r="AB30" s="48">
        <v>117293.2</v>
      </c>
      <c r="AD30" s="48">
        <v>455469.6</v>
      </c>
      <c r="AE30" s="48">
        <v>261084.5</v>
      </c>
      <c r="AF30" s="48">
        <v>48638.1</v>
      </c>
      <c r="AG30" s="48">
        <v>50267.8</v>
      </c>
    </row>
    <row r="31" spans="1:33">
      <c r="A31" s="1" t="s">
        <v>41</v>
      </c>
      <c r="B31" s="48">
        <v>466523.5</v>
      </c>
      <c r="C31" s="48">
        <v>274603.09999999998</v>
      </c>
      <c r="D31" s="48">
        <v>268852.7</v>
      </c>
      <c r="E31" s="48">
        <v>228397.9</v>
      </c>
      <c r="F31" s="48">
        <v>19604.8</v>
      </c>
      <c r="G31" s="48">
        <v>61137.3</v>
      </c>
      <c r="H31" s="48">
        <v>-3720</v>
      </c>
      <c r="I31" s="48">
        <v>80167.899999999994</v>
      </c>
      <c r="J31" s="48">
        <v>38244.699999999997</v>
      </c>
      <c r="K31" s="1">
        <v>-288</v>
      </c>
      <c r="L31" s="48">
        <v>-1489.1</v>
      </c>
      <c r="M31" s="48">
        <v>49979.9</v>
      </c>
      <c r="N31" s="48">
        <v>51469</v>
      </c>
      <c r="O31" s="48">
        <v>-1737.2</v>
      </c>
      <c r="Q31" s="48">
        <v>9678.7000000000007</v>
      </c>
      <c r="R31" s="48">
        <v>476202.2</v>
      </c>
      <c r="S31" s="48">
        <v>5795.8</v>
      </c>
      <c r="T31" s="48">
        <v>10050.4</v>
      </c>
      <c r="U31" s="48">
        <v>4254.6000000000004</v>
      </c>
      <c r="V31" s="48">
        <v>481997.9</v>
      </c>
      <c r="X31" s="48">
        <v>469186.8</v>
      </c>
      <c r="Y31" s="48">
        <v>351326.9</v>
      </c>
      <c r="Z31" s="48">
        <v>117936.8</v>
      </c>
      <c r="AB31" s="48">
        <v>118283.9</v>
      </c>
      <c r="AD31" s="48">
        <v>457873.7</v>
      </c>
      <c r="AE31" s="48">
        <v>261781.8</v>
      </c>
      <c r="AF31" s="48">
        <v>49629.1</v>
      </c>
      <c r="AG31" s="48">
        <v>51402</v>
      </c>
    </row>
    <row r="32" spans="1:33">
      <c r="A32" s="1" t="s">
        <v>47</v>
      </c>
      <c r="B32" s="48">
        <v>474210.6</v>
      </c>
      <c r="C32" s="48">
        <v>275174.09999999998</v>
      </c>
      <c r="D32" s="48">
        <v>269684.2</v>
      </c>
      <c r="E32" s="48">
        <v>228978.5</v>
      </c>
      <c r="F32" s="48">
        <v>19837.599999999999</v>
      </c>
      <c r="G32" s="48">
        <v>64860</v>
      </c>
      <c r="H32" s="48">
        <v>-1574.9</v>
      </c>
      <c r="I32" s="48">
        <v>81181.600000000006</v>
      </c>
      <c r="J32" s="48">
        <v>35562</v>
      </c>
      <c r="K32" s="1">
        <v>121.4</v>
      </c>
      <c r="L32" s="1">
        <v>624.1</v>
      </c>
      <c r="M32" s="48">
        <v>52611.9</v>
      </c>
      <c r="N32" s="48">
        <v>51987.8</v>
      </c>
      <c r="O32" s="48">
        <v>-1575.2</v>
      </c>
      <c r="Q32" s="48">
        <v>8338.7999999999993</v>
      </c>
      <c r="R32" s="48">
        <v>482549.4</v>
      </c>
      <c r="S32" s="48">
        <v>5749.9</v>
      </c>
      <c r="T32" s="48">
        <v>10571.6</v>
      </c>
      <c r="U32" s="48">
        <v>4821.7</v>
      </c>
      <c r="V32" s="48">
        <v>488299.3</v>
      </c>
      <c r="X32" s="48">
        <v>474831.7</v>
      </c>
      <c r="Y32" s="48">
        <v>358276.8</v>
      </c>
      <c r="Z32" s="48">
        <v>116573.5</v>
      </c>
      <c r="AB32" s="48">
        <v>119824.2</v>
      </c>
      <c r="AD32" s="48">
        <v>465406.1</v>
      </c>
      <c r="AE32" s="48">
        <v>262522.40000000002</v>
      </c>
      <c r="AF32" s="48">
        <v>52256.2</v>
      </c>
      <c r="AG32" s="48">
        <v>51923.5</v>
      </c>
    </row>
    <row r="33" spans="1:33">
      <c r="A33" s="1" t="s">
        <v>39</v>
      </c>
      <c r="B33" s="48">
        <v>475066.2</v>
      </c>
      <c r="C33" s="48">
        <v>273989</v>
      </c>
      <c r="D33" s="48">
        <v>268853.09999999998</v>
      </c>
      <c r="E33" s="48">
        <v>227900.4</v>
      </c>
      <c r="F33" s="48">
        <v>20251.099999999999</v>
      </c>
      <c r="G33" s="48">
        <v>62245.2</v>
      </c>
      <c r="H33" s="48">
        <v>1103.0999999999999</v>
      </c>
      <c r="I33" s="48">
        <v>82761.5</v>
      </c>
      <c r="J33" s="48">
        <v>35950.800000000003</v>
      </c>
      <c r="K33" s="1">
        <v>-10.7</v>
      </c>
      <c r="L33" s="1">
        <v>18.100000000000001</v>
      </c>
      <c r="M33" s="48">
        <v>54242.6</v>
      </c>
      <c r="N33" s="48">
        <v>54224.5</v>
      </c>
      <c r="O33" s="48">
        <v>-1242</v>
      </c>
      <c r="Q33" s="48">
        <v>8790.7999999999993</v>
      </c>
      <c r="R33" s="48">
        <v>483856.9</v>
      </c>
      <c r="S33" s="48">
        <v>6044.5</v>
      </c>
      <c r="T33" s="48">
        <v>10541.6</v>
      </c>
      <c r="U33" s="48">
        <v>4497</v>
      </c>
      <c r="V33" s="48">
        <v>489901.5</v>
      </c>
      <c r="X33" s="48">
        <v>475910.8</v>
      </c>
      <c r="Y33" s="48">
        <v>357505.5</v>
      </c>
      <c r="Z33" s="48">
        <v>118457.2</v>
      </c>
      <c r="AB33" s="48">
        <v>117859.1</v>
      </c>
      <c r="AD33" s="48">
        <v>466211.1</v>
      </c>
      <c r="AE33" s="48">
        <v>261682.3</v>
      </c>
      <c r="AF33" s="48">
        <v>53923.3</v>
      </c>
      <c r="AG33" s="48">
        <v>54181.4</v>
      </c>
    </row>
    <row r="34" spans="1:33">
      <c r="A34" s="1" t="s">
        <v>40</v>
      </c>
      <c r="B34" s="48">
        <v>473683.6</v>
      </c>
      <c r="C34" s="48">
        <v>273118.09999999998</v>
      </c>
      <c r="D34" s="48">
        <v>268235.90000000002</v>
      </c>
      <c r="E34" s="48">
        <v>227030.3</v>
      </c>
      <c r="F34" s="48">
        <v>19743.8</v>
      </c>
      <c r="G34" s="48">
        <v>64598.400000000001</v>
      </c>
      <c r="H34" s="48">
        <v>-1007.6</v>
      </c>
      <c r="I34" s="48">
        <v>83534.600000000006</v>
      </c>
      <c r="J34" s="48">
        <v>35076.199999999997</v>
      </c>
      <c r="K34" s="1">
        <v>-56.2</v>
      </c>
      <c r="L34" s="1">
        <v>-463.6</v>
      </c>
      <c r="M34" s="48">
        <v>55152.5</v>
      </c>
      <c r="N34" s="48">
        <v>55616</v>
      </c>
      <c r="O34" s="1">
        <v>-860</v>
      </c>
      <c r="Q34" s="48">
        <v>8241</v>
      </c>
      <c r="R34" s="48">
        <v>481924.6</v>
      </c>
      <c r="S34" s="48">
        <v>6132</v>
      </c>
      <c r="T34" s="48">
        <v>11003.7</v>
      </c>
      <c r="U34" s="48">
        <v>4871.7</v>
      </c>
      <c r="V34" s="48">
        <v>488056.6</v>
      </c>
      <c r="X34" s="48">
        <v>474733.4</v>
      </c>
      <c r="Y34" s="48">
        <v>356450.9</v>
      </c>
      <c r="Z34" s="48">
        <v>118338.1</v>
      </c>
      <c r="AB34" s="48">
        <v>118998</v>
      </c>
      <c r="AD34" s="48">
        <v>464743.4</v>
      </c>
      <c r="AE34" s="48">
        <v>261222.7</v>
      </c>
      <c r="AF34" s="48">
        <v>54832.5</v>
      </c>
      <c r="AG34" s="48">
        <v>55576.4</v>
      </c>
    </row>
    <row r="35" spans="1:33">
      <c r="A35" s="1" t="s">
        <v>41</v>
      </c>
      <c r="B35" s="48">
        <v>477106.2</v>
      </c>
      <c r="C35" s="48">
        <v>275211.09999999998</v>
      </c>
      <c r="D35" s="48">
        <v>270357.8</v>
      </c>
      <c r="E35" s="48">
        <v>228886.5</v>
      </c>
      <c r="F35" s="48">
        <v>20246.900000000001</v>
      </c>
      <c r="G35" s="48">
        <v>66885.600000000006</v>
      </c>
      <c r="H35" s="1">
        <v>-220.2</v>
      </c>
      <c r="I35" s="48">
        <v>84409.4</v>
      </c>
      <c r="J35" s="48">
        <v>33933.1</v>
      </c>
      <c r="K35" s="1">
        <v>5</v>
      </c>
      <c r="L35" s="48">
        <v>-2922.5</v>
      </c>
      <c r="M35" s="48">
        <v>54805.8</v>
      </c>
      <c r="N35" s="48">
        <v>57728.2</v>
      </c>
      <c r="O35" s="1">
        <v>-442.1</v>
      </c>
      <c r="Q35" s="48">
        <v>8826.1</v>
      </c>
      <c r="R35" s="48">
        <v>485932.3</v>
      </c>
      <c r="S35" s="48">
        <v>6884.8</v>
      </c>
      <c r="T35" s="48">
        <v>12193</v>
      </c>
      <c r="U35" s="48">
        <v>5308.2</v>
      </c>
      <c r="V35" s="48">
        <v>492817.1</v>
      </c>
      <c r="X35" s="48">
        <v>480328.5</v>
      </c>
      <c r="Y35" s="48">
        <v>362229.2</v>
      </c>
      <c r="Z35" s="48">
        <v>118122.6</v>
      </c>
      <c r="AB35" s="48">
        <v>120755.4</v>
      </c>
      <c r="AD35" s="48">
        <v>467952.1</v>
      </c>
      <c r="AE35" s="48">
        <v>263550.90000000002</v>
      </c>
      <c r="AF35" s="48">
        <v>54488</v>
      </c>
      <c r="AG35" s="48">
        <v>57692.5</v>
      </c>
    </row>
    <row r="36" spans="1:33">
      <c r="A36" s="1" t="s">
        <v>48</v>
      </c>
      <c r="B36" s="48">
        <v>480184.2</v>
      </c>
      <c r="C36" s="48">
        <v>277678.7</v>
      </c>
      <c r="D36" s="48">
        <v>272642.59999999998</v>
      </c>
      <c r="E36" s="48">
        <v>230920.1</v>
      </c>
      <c r="F36" s="48">
        <v>20091.900000000001</v>
      </c>
      <c r="G36" s="48">
        <v>65872.5</v>
      </c>
      <c r="H36" s="48">
        <v>1701.8</v>
      </c>
      <c r="I36" s="48">
        <v>84930.8</v>
      </c>
      <c r="J36" s="48">
        <v>35440.300000000003</v>
      </c>
      <c r="K36" s="1">
        <v>-58.2</v>
      </c>
      <c r="L36" s="48">
        <v>-4959.8999999999996</v>
      </c>
      <c r="M36" s="48">
        <v>52747.4</v>
      </c>
      <c r="N36" s="48">
        <v>57707.3</v>
      </c>
      <c r="O36" s="1">
        <v>-513.79999999999995</v>
      </c>
      <c r="Q36" s="48">
        <v>8735.7999999999993</v>
      </c>
      <c r="R36" s="48">
        <v>488919.9</v>
      </c>
      <c r="S36" s="48">
        <v>7477.7</v>
      </c>
      <c r="T36" s="48">
        <v>12823.8</v>
      </c>
      <c r="U36" s="48">
        <v>5346</v>
      </c>
      <c r="V36" s="48">
        <v>496397.7</v>
      </c>
      <c r="X36" s="48">
        <v>485453.8</v>
      </c>
      <c r="Y36" s="48">
        <v>365405.8</v>
      </c>
      <c r="Z36" s="48">
        <v>120086.7</v>
      </c>
      <c r="AB36" s="48">
        <v>120994.6</v>
      </c>
      <c r="AD36" s="48">
        <v>470836.7</v>
      </c>
      <c r="AE36" s="48">
        <v>266010.8</v>
      </c>
      <c r="AF36" s="48">
        <v>52434</v>
      </c>
      <c r="AG36" s="48">
        <v>57674.2</v>
      </c>
    </row>
    <row r="37" spans="1:33">
      <c r="A37" s="1" t="s">
        <v>39</v>
      </c>
      <c r="B37" s="48">
        <v>479272.4</v>
      </c>
      <c r="C37" s="48">
        <v>279567</v>
      </c>
      <c r="D37" s="48">
        <v>274304.2</v>
      </c>
      <c r="E37" s="48">
        <v>232345.3</v>
      </c>
      <c r="F37" s="48">
        <v>18728.2</v>
      </c>
      <c r="G37" s="48">
        <v>65376.4</v>
      </c>
      <c r="H37" s="48">
        <v>1955</v>
      </c>
      <c r="I37" s="48">
        <v>86380.1</v>
      </c>
      <c r="J37" s="48">
        <v>33493.300000000003</v>
      </c>
      <c r="K37" s="1">
        <v>-278.8</v>
      </c>
      <c r="L37" s="48">
        <v>-5344</v>
      </c>
      <c r="M37" s="48">
        <v>50828</v>
      </c>
      <c r="N37" s="48">
        <v>56172</v>
      </c>
      <c r="O37" s="1">
        <v>-604.9</v>
      </c>
      <c r="Q37" s="48">
        <v>7792.2</v>
      </c>
      <c r="R37" s="48">
        <v>487064.6</v>
      </c>
      <c r="S37" s="48">
        <v>7641.6</v>
      </c>
      <c r="T37" s="48">
        <v>13206.8</v>
      </c>
      <c r="U37" s="48">
        <v>5565.2</v>
      </c>
      <c r="V37" s="48">
        <v>494706.1</v>
      </c>
      <c r="X37" s="48">
        <v>485122.6</v>
      </c>
      <c r="Y37" s="48">
        <v>365707.7</v>
      </c>
      <c r="Z37" s="48">
        <v>119442.8</v>
      </c>
      <c r="AB37" s="48">
        <v>117332.3</v>
      </c>
      <c r="AD37" s="48">
        <v>469754.4</v>
      </c>
      <c r="AE37" s="48">
        <v>267842.09999999998</v>
      </c>
      <c r="AF37" s="48">
        <v>50507.9</v>
      </c>
      <c r="AG37" s="48">
        <v>56105.7</v>
      </c>
    </row>
    <row r="38" spans="1:33">
      <c r="A38" s="1" t="s">
        <v>40</v>
      </c>
      <c r="B38" s="48">
        <v>473970.5</v>
      </c>
      <c r="C38" s="48">
        <v>278443.7</v>
      </c>
      <c r="D38" s="48">
        <v>273045.7</v>
      </c>
      <c r="E38" s="48">
        <v>230851.20000000001</v>
      </c>
      <c r="F38" s="48">
        <v>18623.099999999999</v>
      </c>
      <c r="G38" s="48">
        <v>64848.1</v>
      </c>
      <c r="H38" s="48">
        <v>-1750.3</v>
      </c>
      <c r="I38" s="48">
        <v>86653.4</v>
      </c>
      <c r="J38" s="48">
        <v>33333.699999999997</v>
      </c>
      <c r="K38" s="1">
        <v>-293.5</v>
      </c>
      <c r="L38" s="48">
        <v>-5069.3</v>
      </c>
      <c r="M38" s="48">
        <v>49646.6</v>
      </c>
      <c r="N38" s="48">
        <v>54715.9</v>
      </c>
      <c r="O38" s="1">
        <v>-818.5</v>
      </c>
      <c r="Q38" s="48">
        <v>7736.5</v>
      </c>
      <c r="R38" s="48">
        <v>481707</v>
      </c>
      <c r="S38" s="48">
        <v>8081.1</v>
      </c>
      <c r="T38" s="48">
        <v>13238.3</v>
      </c>
      <c r="U38" s="48">
        <v>5157.2</v>
      </c>
      <c r="V38" s="48">
        <v>489788.2</v>
      </c>
      <c r="X38" s="48">
        <v>479667.8</v>
      </c>
      <c r="Y38" s="48">
        <v>360174</v>
      </c>
      <c r="Z38" s="48">
        <v>119548.6</v>
      </c>
      <c r="AB38" s="48">
        <v>116533.1</v>
      </c>
      <c r="AD38" s="48">
        <v>464317.8</v>
      </c>
      <c r="AE38" s="48">
        <v>266683.40000000002</v>
      </c>
      <c r="AF38" s="48">
        <v>49328.2</v>
      </c>
      <c r="AG38" s="48">
        <v>54646.8</v>
      </c>
    </row>
    <row r="39" spans="1:33">
      <c r="A39" s="1" t="s">
        <v>41</v>
      </c>
      <c r="B39" s="48">
        <v>473375.7</v>
      </c>
      <c r="C39" s="48">
        <v>279809.09999999998</v>
      </c>
      <c r="D39" s="48">
        <v>274384.40000000002</v>
      </c>
      <c r="E39" s="48">
        <v>231955.20000000001</v>
      </c>
      <c r="F39" s="48">
        <v>18684.8</v>
      </c>
      <c r="G39" s="48">
        <v>61177.1</v>
      </c>
      <c r="H39" s="1">
        <v>-799.5</v>
      </c>
      <c r="I39" s="48">
        <v>87759.5</v>
      </c>
      <c r="J39" s="48">
        <v>32478.1</v>
      </c>
      <c r="K39" s="1">
        <v>10.199999999999999</v>
      </c>
      <c r="L39" s="48">
        <v>-4438.8999999999996</v>
      </c>
      <c r="M39" s="48">
        <v>48640.5</v>
      </c>
      <c r="N39" s="48">
        <v>53079.5</v>
      </c>
      <c r="O39" s="48">
        <v>-1304.7</v>
      </c>
      <c r="Q39" s="48">
        <v>9094.7000000000007</v>
      </c>
      <c r="R39" s="48">
        <v>482470.40000000002</v>
      </c>
      <c r="S39" s="48">
        <v>9261.2000000000007</v>
      </c>
      <c r="T39" s="48">
        <v>13951.1</v>
      </c>
      <c r="U39" s="48">
        <v>4689.8999999999996</v>
      </c>
      <c r="V39" s="48">
        <v>491731.7</v>
      </c>
      <c r="X39" s="48">
        <v>478680.5</v>
      </c>
      <c r="Y39" s="48">
        <v>358712.1</v>
      </c>
      <c r="Z39" s="48">
        <v>120034.9</v>
      </c>
      <c r="AB39" s="48">
        <v>111974.2</v>
      </c>
      <c r="AD39" s="48">
        <v>463563.2</v>
      </c>
      <c r="AE39" s="48">
        <v>268020.09999999998</v>
      </c>
      <c r="AF39" s="48">
        <v>48323.1</v>
      </c>
      <c r="AG39" s="48">
        <v>53005.9</v>
      </c>
    </row>
    <row r="40" spans="1:33">
      <c r="A40" s="1" t="s">
        <v>49</v>
      </c>
      <c r="B40" s="48">
        <v>472362.2</v>
      </c>
      <c r="C40" s="48">
        <v>279797.7</v>
      </c>
      <c r="D40" s="48">
        <v>274458.2</v>
      </c>
      <c r="E40" s="48">
        <v>231790.3</v>
      </c>
      <c r="F40" s="48">
        <v>18448</v>
      </c>
      <c r="G40" s="48">
        <v>60551.3</v>
      </c>
      <c r="H40" s="48">
        <v>-3276.8</v>
      </c>
      <c r="I40" s="48">
        <v>87949.2</v>
      </c>
      <c r="J40" s="48">
        <v>32576.9</v>
      </c>
      <c r="K40" s="1">
        <v>-147.6</v>
      </c>
      <c r="L40" s="48">
        <v>-2393.1999999999998</v>
      </c>
      <c r="M40" s="48">
        <v>51096.9</v>
      </c>
      <c r="N40" s="48">
        <v>53490.1</v>
      </c>
      <c r="O40" s="48">
        <v>-1143.2</v>
      </c>
      <c r="Q40" s="48">
        <v>8811.2000000000007</v>
      </c>
      <c r="R40" s="48">
        <v>481173.4</v>
      </c>
      <c r="S40" s="48">
        <v>8380.5</v>
      </c>
      <c r="T40" s="48">
        <v>12812.2</v>
      </c>
      <c r="U40" s="48">
        <v>4431.7</v>
      </c>
      <c r="V40" s="48">
        <v>489553.9</v>
      </c>
      <c r="X40" s="48">
        <v>475527.3</v>
      </c>
      <c r="Y40" s="48">
        <v>355387.1</v>
      </c>
      <c r="Z40" s="48">
        <v>120216.1</v>
      </c>
      <c r="AB40" s="48">
        <v>111203.4</v>
      </c>
      <c r="AD40" s="48">
        <v>462393.1</v>
      </c>
      <c r="AE40" s="48">
        <v>268080.7</v>
      </c>
      <c r="AF40" s="48">
        <v>50773.1</v>
      </c>
      <c r="AG40" s="48">
        <v>53414.6</v>
      </c>
    </row>
    <row r="41" spans="1:33">
      <c r="A41" s="1" t="s">
        <v>39</v>
      </c>
      <c r="B41" s="48">
        <v>477309.5</v>
      </c>
      <c r="C41" s="48">
        <v>281833.59999999998</v>
      </c>
      <c r="D41" s="48">
        <v>276645.2</v>
      </c>
      <c r="E41" s="48">
        <v>233748</v>
      </c>
      <c r="F41" s="48">
        <v>18557.099999999999</v>
      </c>
      <c r="G41" s="48">
        <v>59959.1</v>
      </c>
      <c r="H41" s="48">
        <v>-2399.3000000000002</v>
      </c>
      <c r="I41" s="48">
        <v>88583.6</v>
      </c>
      <c r="J41" s="48">
        <v>32170</v>
      </c>
      <c r="K41" s="1">
        <v>-50.4</v>
      </c>
      <c r="L41" s="1">
        <v>-305.3</v>
      </c>
      <c r="M41" s="48">
        <v>54556</v>
      </c>
      <c r="N41" s="48">
        <v>54861.3</v>
      </c>
      <c r="O41" s="48">
        <v>-1038.9000000000001</v>
      </c>
      <c r="Q41" s="48">
        <v>8005.9</v>
      </c>
      <c r="R41" s="48">
        <v>485315.4</v>
      </c>
      <c r="S41" s="48">
        <v>8115.7</v>
      </c>
      <c r="T41" s="48">
        <v>12644.8</v>
      </c>
      <c r="U41" s="48">
        <v>4529.1000000000004</v>
      </c>
      <c r="V41" s="48">
        <v>493431.2</v>
      </c>
      <c r="X41" s="48">
        <v>478261.5</v>
      </c>
      <c r="Y41" s="48">
        <v>357798.5</v>
      </c>
      <c r="Z41" s="48">
        <v>120532.5</v>
      </c>
      <c r="AB41" s="48">
        <v>110310</v>
      </c>
      <c r="AD41" s="48">
        <v>467152.6</v>
      </c>
      <c r="AE41" s="48">
        <v>270304.7</v>
      </c>
      <c r="AF41" s="48">
        <v>54206.8</v>
      </c>
      <c r="AG41" s="48">
        <v>55020.7</v>
      </c>
    </row>
    <row r="42" spans="1:33">
      <c r="A42" s="1" t="s">
        <v>40</v>
      </c>
      <c r="B42" s="48">
        <v>480360.9</v>
      </c>
      <c r="C42" s="48">
        <v>283689.59999999998</v>
      </c>
      <c r="D42" s="48">
        <v>278602.8</v>
      </c>
      <c r="E42" s="48">
        <v>235490.9</v>
      </c>
      <c r="F42" s="48">
        <v>18405.099999999999</v>
      </c>
      <c r="G42" s="48">
        <v>61560.2</v>
      </c>
      <c r="H42" s="48">
        <v>-2040.9</v>
      </c>
      <c r="I42" s="48">
        <v>89154.5</v>
      </c>
      <c r="J42" s="48">
        <v>31914.5</v>
      </c>
      <c r="K42" s="1">
        <v>-53.3</v>
      </c>
      <c r="L42" s="48">
        <v>-1503.1</v>
      </c>
      <c r="M42" s="48">
        <v>55032.4</v>
      </c>
      <c r="N42" s="48">
        <v>56535.5</v>
      </c>
      <c r="O42" s="1">
        <v>-765.6</v>
      </c>
      <c r="Q42" s="48">
        <v>7869.9</v>
      </c>
      <c r="R42" s="48">
        <v>488230.8</v>
      </c>
      <c r="S42" s="48">
        <v>7761.3</v>
      </c>
      <c r="T42" s="48">
        <v>12513.2</v>
      </c>
      <c r="U42" s="48">
        <v>4751.8999999999996</v>
      </c>
      <c r="V42" s="48">
        <v>495992.1</v>
      </c>
      <c r="X42" s="48">
        <v>482325.1</v>
      </c>
      <c r="Y42" s="48">
        <v>361526.5</v>
      </c>
      <c r="Z42" s="48">
        <v>120859.3</v>
      </c>
      <c r="AB42" s="48">
        <v>111571.3</v>
      </c>
      <c r="AD42" s="48">
        <v>470202.7</v>
      </c>
      <c r="AE42" s="48">
        <v>272255.5</v>
      </c>
      <c r="AF42" s="48">
        <v>54681.8</v>
      </c>
      <c r="AG42" s="48">
        <v>56697.2</v>
      </c>
    </row>
    <row r="43" spans="1:33">
      <c r="A43" s="1" t="s">
        <v>41</v>
      </c>
      <c r="B43" s="48">
        <v>482173.2</v>
      </c>
      <c r="C43" s="48">
        <v>283011.40000000002</v>
      </c>
      <c r="D43" s="48">
        <v>277889.8</v>
      </c>
      <c r="E43" s="48">
        <v>234556.9</v>
      </c>
      <c r="F43" s="48">
        <v>18058.599999999999</v>
      </c>
      <c r="G43" s="48">
        <v>62197.599999999999</v>
      </c>
      <c r="H43" s="1">
        <v>-42.6</v>
      </c>
      <c r="I43" s="48">
        <v>89033.7</v>
      </c>
      <c r="J43" s="48">
        <v>31266.6</v>
      </c>
      <c r="K43" s="1">
        <v>-201.1</v>
      </c>
      <c r="L43" s="1">
        <v>-593.6</v>
      </c>
      <c r="M43" s="48">
        <v>56836.3</v>
      </c>
      <c r="N43" s="48">
        <v>57429.9</v>
      </c>
      <c r="O43" s="1">
        <v>-557.5</v>
      </c>
      <c r="Q43" s="48">
        <v>7965.3</v>
      </c>
      <c r="R43" s="48">
        <v>490138.4</v>
      </c>
      <c r="S43" s="48">
        <v>7005.7</v>
      </c>
      <c r="T43" s="48">
        <v>11661.7</v>
      </c>
      <c r="U43" s="48">
        <v>4656</v>
      </c>
      <c r="V43" s="48">
        <v>497144.2</v>
      </c>
      <c r="X43" s="48">
        <v>483124.8</v>
      </c>
      <c r="Y43" s="48">
        <v>363173.3</v>
      </c>
      <c r="Z43" s="48">
        <v>119999.9</v>
      </c>
      <c r="AB43" s="48">
        <v>111276.4</v>
      </c>
      <c r="AD43" s="48">
        <v>471948.4</v>
      </c>
      <c r="AE43" s="48">
        <v>271481.2</v>
      </c>
      <c r="AF43" s="48">
        <v>56483</v>
      </c>
      <c r="AG43" s="48">
        <v>57591.1</v>
      </c>
    </row>
    <row r="44" spans="1:33">
      <c r="A44" s="1" t="s">
        <v>50</v>
      </c>
      <c r="B44" s="48">
        <v>479466.8</v>
      </c>
      <c r="C44" s="48">
        <v>281807.7</v>
      </c>
      <c r="D44" s="48">
        <v>276515.90000000002</v>
      </c>
      <c r="E44" s="48">
        <v>232953.60000000001</v>
      </c>
      <c r="F44" s="48">
        <v>17889.8</v>
      </c>
      <c r="G44" s="48">
        <v>62299.5</v>
      </c>
      <c r="H44" s="1">
        <v>-932.8</v>
      </c>
      <c r="I44" s="48">
        <v>89295.5</v>
      </c>
      <c r="J44" s="48">
        <v>29968.3</v>
      </c>
      <c r="K44" s="1">
        <v>-106.4</v>
      </c>
      <c r="L44" s="1">
        <v>-330.9</v>
      </c>
      <c r="M44" s="48">
        <v>57565</v>
      </c>
      <c r="N44" s="48">
        <v>57896</v>
      </c>
      <c r="O44" s="1">
        <v>-423.9</v>
      </c>
      <c r="Q44" s="48">
        <v>6344.5</v>
      </c>
      <c r="R44" s="48">
        <v>485811.4</v>
      </c>
      <c r="S44" s="48">
        <v>7680.2</v>
      </c>
      <c r="T44" s="48">
        <v>12026.6</v>
      </c>
      <c r="U44" s="48">
        <v>4346.3999999999996</v>
      </c>
      <c r="V44" s="48">
        <v>493491.6</v>
      </c>
      <c r="X44" s="48">
        <v>480044.4</v>
      </c>
      <c r="Y44" s="48">
        <v>361020.4</v>
      </c>
      <c r="Z44" s="48">
        <v>119075</v>
      </c>
      <c r="AB44" s="48">
        <v>109966.5</v>
      </c>
      <c r="AD44" s="48">
        <v>469146.7</v>
      </c>
      <c r="AE44" s="48">
        <v>270068</v>
      </c>
      <c r="AF44" s="48">
        <v>57210.9</v>
      </c>
      <c r="AG44" s="48">
        <v>58054.9</v>
      </c>
    </row>
    <row r="45" spans="1:33">
      <c r="A45" s="1" t="s">
        <v>39</v>
      </c>
      <c r="B45" s="48">
        <v>485533.6</v>
      </c>
      <c r="C45" s="48">
        <v>283329.09999999998</v>
      </c>
      <c r="D45" s="48">
        <v>277830.5</v>
      </c>
      <c r="E45" s="48">
        <v>234040.8</v>
      </c>
      <c r="F45" s="48">
        <v>18034.900000000001</v>
      </c>
      <c r="G45" s="48">
        <v>64163.7</v>
      </c>
      <c r="H45" s="1">
        <v>-855</v>
      </c>
      <c r="I45" s="48">
        <v>90408</v>
      </c>
      <c r="J45" s="48">
        <v>29894</v>
      </c>
      <c r="K45" s="1">
        <v>46.1</v>
      </c>
      <c r="L45" s="48">
        <v>1234.0999999999999</v>
      </c>
      <c r="M45" s="48">
        <v>57762.2</v>
      </c>
      <c r="N45" s="48">
        <v>56528</v>
      </c>
      <c r="O45" s="1">
        <v>-721.3</v>
      </c>
      <c r="Q45" s="48">
        <v>7440.9</v>
      </c>
      <c r="R45" s="48">
        <v>492974.5</v>
      </c>
      <c r="S45" s="48">
        <v>7950.5</v>
      </c>
      <c r="T45" s="48">
        <v>11993.2</v>
      </c>
      <c r="U45" s="48">
        <v>4042.7</v>
      </c>
      <c r="V45" s="48">
        <v>500924.9</v>
      </c>
      <c r="X45" s="48">
        <v>484837.6</v>
      </c>
      <c r="Y45" s="48">
        <v>364654.3</v>
      </c>
      <c r="Z45" s="48">
        <v>120237</v>
      </c>
      <c r="AB45" s="48">
        <v>111942.1</v>
      </c>
      <c r="AD45" s="48">
        <v>475442.6</v>
      </c>
      <c r="AE45" s="48">
        <v>271369.3</v>
      </c>
      <c r="AF45" s="48">
        <v>57430.2</v>
      </c>
      <c r="AG45" s="48">
        <v>56387.9</v>
      </c>
    </row>
    <row r="46" spans="1:33">
      <c r="A46" s="1" t="s">
        <v>40</v>
      </c>
      <c r="B46" s="48">
        <v>487545.4</v>
      </c>
      <c r="C46" s="48">
        <v>282992.90000000002</v>
      </c>
      <c r="D46" s="48">
        <v>277348.09999999998</v>
      </c>
      <c r="E46" s="48">
        <v>233291.7</v>
      </c>
      <c r="F46" s="48">
        <v>18495.599999999999</v>
      </c>
      <c r="G46" s="48">
        <v>63474.6</v>
      </c>
      <c r="H46" s="48">
        <v>1353.4</v>
      </c>
      <c r="I46" s="48">
        <v>90678.6</v>
      </c>
      <c r="J46" s="48">
        <v>29065.8</v>
      </c>
      <c r="K46" s="1">
        <v>-144.19999999999999</v>
      </c>
      <c r="L46" s="48">
        <v>2203.6</v>
      </c>
      <c r="M46" s="48">
        <v>59932.800000000003</v>
      </c>
      <c r="N46" s="48">
        <v>57729.2</v>
      </c>
      <c r="O46" s="1">
        <v>-574.9</v>
      </c>
      <c r="Q46" s="48">
        <v>7232.1</v>
      </c>
      <c r="R46" s="48">
        <v>494777.5</v>
      </c>
      <c r="S46" s="48">
        <v>9235.4</v>
      </c>
      <c r="T46" s="48">
        <v>13293</v>
      </c>
      <c r="U46" s="48">
        <v>4057.7</v>
      </c>
      <c r="V46" s="48">
        <v>504012.9</v>
      </c>
      <c r="X46" s="48">
        <v>485751.3</v>
      </c>
      <c r="Y46" s="48">
        <v>366236.4</v>
      </c>
      <c r="Z46" s="48">
        <v>119562.3</v>
      </c>
      <c r="AB46" s="48">
        <v>110872.1</v>
      </c>
      <c r="AD46" s="48">
        <v>477540.4</v>
      </c>
      <c r="AE46" s="48">
        <v>270944.5</v>
      </c>
      <c r="AF46" s="48">
        <v>59600.4</v>
      </c>
      <c r="AG46" s="48">
        <v>57598.9</v>
      </c>
    </row>
    <row r="47" spans="1:33">
      <c r="A47" s="1" t="s">
        <v>41</v>
      </c>
      <c r="B47" s="48">
        <v>492601.5</v>
      </c>
      <c r="C47" s="48">
        <v>286138.40000000002</v>
      </c>
      <c r="D47" s="48">
        <v>280435.7</v>
      </c>
      <c r="E47" s="48">
        <v>236203.1</v>
      </c>
      <c r="F47" s="48">
        <v>18044.7</v>
      </c>
      <c r="G47" s="48">
        <v>66816.800000000003</v>
      </c>
      <c r="H47" s="1">
        <v>-504.3</v>
      </c>
      <c r="I47" s="48">
        <v>91019.8</v>
      </c>
      <c r="J47" s="48">
        <v>28086.2</v>
      </c>
      <c r="K47" s="1">
        <v>-490.5</v>
      </c>
      <c r="L47" s="48">
        <v>3744.6</v>
      </c>
      <c r="M47" s="48">
        <v>62814.8</v>
      </c>
      <c r="N47" s="48">
        <v>59070.2</v>
      </c>
      <c r="O47" s="1">
        <v>-254.2</v>
      </c>
      <c r="Q47" s="48">
        <v>7211.3</v>
      </c>
      <c r="R47" s="48">
        <v>499812.7</v>
      </c>
      <c r="S47" s="48">
        <v>7800.8</v>
      </c>
      <c r="T47" s="48">
        <v>11760.3</v>
      </c>
      <c r="U47" s="48">
        <v>3959.6</v>
      </c>
      <c r="V47" s="48">
        <v>507613.5</v>
      </c>
      <c r="X47" s="48">
        <v>489171.5</v>
      </c>
      <c r="Y47" s="48">
        <v>370510.7</v>
      </c>
      <c r="Z47" s="48">
        <v>118694.39999999999</v>
      </c>
      <c r="AB47" s="48">
        <v>112913</v>
      </c>
      <c r="AD47" s="48">
        <v>482628.8</v>
      </c>
      <c r="AE47" s="48">
        <v>274059.5</v>
      </c>
      <c r="AF47" s="48">
        <v>62481.599999999999</v>
      </c>
      <c r="AG47" s="48">
        <v>58956.7</v>
      </c>
    </row>
    <row r="48" spans="1:33">
      <c r="A48" s="1" t="s">
        <v>54</v>
      </c>
      <c r="B48" s="48">
        <v>497220.9</v>
      </c>
      <c r="C48" s="48">
        <v>287260.79999999999</v>
      </c>
      <c r="D48" s="48">
        <v>281595.90000000002</v>
      </c>
      <c r="E48" s="48">
        <v>237135.6</v>
      </c>
      <c r="F48" s="48">
        <v>18141.5</v>
      </c>
      <c r="G48" s="48">
        <v>64068.2</v>
      </c>
      <c r="H48" s="48">
        <v>2421.1</v>
      </c>
      <c r="I48" s="48">
        <v>91582.8</v>
      </c>
      <c r="J48" s="48">
        <v>29037.7</v>
      </c>
      <c r="K48" s="1">
        <v>-410.3</v>
      </c>
      <c r="L48" s="48">
        <v>5386.6</v>
      </c>
      <c r="M48" s="48">
        <v>65979.899999999994</v>
      </c>
      <c r="N48" s="48">
        <v>60593.3</v>
      </c>
      <c r="O48" s="1">
        <v>-267.60000000000002</v>
      </c>
      <c r="Q48" s="48">
        <v>6022.7</v>
      </c>
      <c r="R48" s="48">
        <v>503243.6</v>
      </c>
      <c r="S48" s="48">
        <v>8730</v>
      </c>
      <c r="T48" s="48">
        <v>12917.2</v>
      </c>
      <c r="U48" s="48">
        <v>4187.1000000000004</v>
      </c>
      <c r="V48" s="48">
        <v>511973.6</v>
      </c>
      <c r="X48" s="48">
        <v>492088.8</v>
      </c>
      <c r="Y48" s="48">
        <v>371881.4</v>
      </c>
      <c r="Z48" s="48">
        <v>120246.9</v>
      </c>
      <c r="AB48" s="48">
        <v>111133.1</v>
      </c>
      <c r="AD48" s="48">
        <v>487220.2</v>
      </c>
      <c r="AE48" s="48">
        <v>275270.3</v>
      </c>
      <c r="AF48" s="48">
        <v>65647</v>
      </c>
      <c r="AG48" s="48">
        <v>60499.8</v>
      </c>
    </row>
    <row r="49" spans="1:33">
      <c r="A49" s="1" t="s">
        <v>39</v>
      </c>
      <c r="B49" s="48">
        <v>497591.8</v>
      </c>
      <c r="C49" s="48">
        <v>287064.7</v>
      </c>
      <c r="D49" s="48">
        <v>281457.59999999998</v>
      </c>
      <c r="E49" s="48">
        <v>236779.7</v>
      </c>
      <c r="F49" s="48">
        <v>18531.099999999999</v>
      </c>
      <c r="G49" s="48">
        <v>66190.7</v>
      </c>
      <c r="H49" s="48">
        <v>1350.8</v>
      </c>
      <c r="I49" s="48">
        <v>91525.7</v>
      </c>
      <c r="J49" s="48">
        <v>26800.5</v>
      </c>
      <c r="K49" s="1">
        <v>-76.400000000000006</v>
      </c>
      <c r="L49" s="48">
        <v>6434.1</v>
      </c>
      <c r="M49" s="48">
        <v>68015.199999999997</v>
      </c>
      <c r="N49" s="48">
        <v>61581</v>
      </c>
      <c r="O49" s="1">
        <v>-229.5</v>
      </c>
      <c r="Q49" s="48">
        <v>4621.7</v>
      </c>
      <c r="R49" s="48">
        <v>502213.5</v>
      </c>
      <c r="S49" s="48">
        <v>9194.6</v>
      </c>
      <c r="T49" s="48">
        <v>13525.9</v>
      </c>
      <c r="U49" s="48">
        <v>4331.3</v>
      </c>
      <c r="V49" s="48">
        <v>511408</v>
      </c>
      <c r="X49" s="48">
        <v>491345.4</v>
      </c>
      <c r="Y49" s="48">
        <v>373121.5</v>
      </c>
      <c r="Z49" s="48">
        <v>118243.7</v>
      </c>
      <c r="AB49" s="48">
        <v>111472.1</v>
      </c>
      <c r="AD49" s="48">
        <v>487700.4</v>
      </c>
      <c r="AE49" s="48">
        <v>275178.2</v>
      </c>
      <c r="AF49" s="48">
        <v>67787.7</v>
      </c>
      <c r="AG49" s="48">
        <v>61508.5</v>
      </c>
    </row>
    <row r="50" spans="1:33">
      <c r="A50" s="1" t="s">
        <v>40</v>
      </c>
      <c r="B50" s="48">
        <v>498301.2</v>
      </c>
      <c r="C50" s="48">
        <v>287290</v>
      </c>
      <c r="D50" s="48">
        <v>281701</v>
      </c>
      <c r="E50" s="48">
        <v>236798.3</v>
      </c>
      <c r="F50" s="48">
        <v>18598.2</v>
      </c>
      <c r="G50" s="48">
        <v>66834.7</v>
      </c>
      <c r="H50" s="48">
        <v>2063.9</v>
      </c>
      <c r="I50" s="48">
        <v>91950.9</v>
      </c>
      <c r="J50" s="48">
        <v>26234.799999999999</v>
      </c>
      <c r="K50" s="1">
        <v>-62.3</v>
      </c>
      <c r="L50" s="48">
        <v>5477.7</v>
      </c>
      <c r="M50" s="48">
        <v>68370.2</v>
      </c>
      <c r="N50" s="48">
        <v>62892.4</v>
      </c>
      <c r="O50" s="1">
        <v>-86.8</v>
      </c>
      <c r="Q50" s="48">
        <v>4473.7</v>
      </c>
      <c r="R50" s="48">
        <v>502774.9</v>
      </c>
      <c r="S50" s="48">
        <v>9824.6</v>
      </c>
      <c r="T50" s="48">
        <v>14397.5</v>
      </c>
      <c r="U50" s="48">
        <v>4572.8999999999996</v>
      </c>
      <c r="V50" s="48">
        <v>512599.5</v>
      </c>
      <c r="X50" s="48">
        <v>492880</v>
      </c>
      <c r="Y50" s="48">
        <v>374770.6</v>
      </c>
      <c r="Z50" s="48">
        <v>118123.9</v>
      </c>
      <c r="AB50" s="48">
        <v>111627.7</v>
      </c>
      <c r="AD50" s="48">
        <v>488467.9</v>
      </c>
      <c r="AE50" s="48">
        <v>275452</v>
      </c>
      <c r="AF50" s="48">
        <v>68143.100000000006</v>
      </c>
      <c r="AG50" s="48">
        <v>62827.5</v>
      </c>
    </row>
    <row r="51" spans="1:33">
      <c r="A51" s="1" t="s">
        <v>41</v>
      </c>
      <c r="B51" s="48">
        <v>496989.8</v>
      </c>
      <c r="C51" s="48">
        <v>285635.90000000002</v>
      </c>
      <c r="D51" s="48">
        <v>280025</v>
      </c>
      <c r="E51" s="48">
        <v>234904.1</v>
      </c>
      <c r="F51" s="48">
        <v>18470.7</v>
      </c>
      <c r="G51" s="48">
        <v>68251.199999999997</v>
      </c>
      <c r="H51" s="48">
        <v>2428.4</v>
      </c>
      <c r="I51" s="48">
        <v>91800.2</v>
      </c>
      <c r="J51" s="48">
        <v>25616.7</v>
      </c>
      <c r="K51" s="1">
        <v>52.9</v>
      </c>
      <c r="L51" s="48">
        <v>4631.8</v>
      </c>
      <c r="M51" s="48">
        <v>69153.5</v>
      </c>
      <c r="N51" s="48">
        <v>64521.7</v>
      </c>
      <c r="O51" s="1">
        <v>101.9</v>
      </c>
      <c r="Q51" s="48">
        <v>4597.5</v>
      </c>
      <c r="R51" s="48">
        <v>501587.3</v>
      </c>
      <c r="S51" s="48">
        <v>9990.7999999999993</v>
      </c>
      <c r="T51" s="48">
        <v>14881.8</v>
      </c>
      <c r="U51" s="48">
        <v>4891</v>
      </c>
      <c r="V51" s="48">
        <v>511578.1</v>
      </c>
      <c r="X51" s="48">
        <v>492225</v>
      </c>
      <c r="Y51" s="48">
        <v>374782.8</v>
      </c>
      <c r="Z51" s="48">
        <v>117452</v>
      </c>
      <c r="AB51" s="48">
        <v>112326.5</v>
      </c>
      <c r="AD51" s="48">
        <v>487133.5</v>
      </c>
      <c r="AE51" s="48">
        <v>273756.3</v>
      </c>
      <c r="AF51" s="48">
        <v>68927.600000000006</v>
      </c>
      <c r="AG51" s="48">
        <v>64457.7</v>
      </c>
    </row>
    <row r="52" spans="1:33">
      <c r="A52" s="1" t="s">
        <v>55</v>
      </c>
      <c r="B52" s="48">
        <v>498012.3</v>
      </c>
      <c r="C52" s="48">
        <v>288523.3</v>
      </c>
      <c r="D52" s="48">
        <v>282848.8</v>
      </c>
      <c r="E52" s="48">
        <v>237530.5</v>
      </c>
      <c r="F52" s="48">
        <v>18234.599999999999</v>
      </c>
      <c r="G52" s="48">
        <v>68817.5</v>
      </c>
      <c r="H52" s="1">
        <v>-105.2</v>
      </c>
      <c r="I52" s="48">
        <v>92622.7</v>
      </c>
      <c r="J52" s="48">
        <v>24965.200000000001</v>
      </c>
      <c r="K52" s="1">
        <v>114.2</v>
      </c>
      <c r="L52" s="48">
        <v>4855.1000000000004</v>
      </c>
      <c r="M52" s="48">
        <v>68314.2</v>
      </c>
      <c r="N52" s="48">
        <v>63459.1</v>
      </c>
      <c r="O52" s="1">
        <v>-15.1</v>
      </c>
      <c r="Q52" s="48">
        <v>3206.3</v>
      </c>
      <c r="R52" s="48">
        <v>501218.6</v>
      </c>
      <c r="S52" s="48">
        <v>10093.299999999999</v>
      </c>
      <c r="T52" s="48">
        <v>15591.7</v>
      </c>
      <c r="U52" s="48">
        <v>5498.4</v>
      </c>
      <c r="V52" s="48">
        <v>511312</v>
      </c>
      <c r="X52" s="48">
        <v>493142.9</v>
      </c>
      <c r="Y52" s="48">
        <v>375474.1</v>
      </c>
      <c r="Z52" s="48">
        <v>117680</v>
      </c>
      <c r="AB52" s="48">
        <v>112008.3</v>
      </c>
      <c r="AD52" s="48">
        <v>487631.3</v>
      </c>
      <c r="AE52" s="48">
        <v>276096.7</v>
      </c>
      <c r="AF52" s="48">
        <v>68086.399999999994</v>
      </c>
      <c r="AG52" s="48">
        <v>63388.9</v>
      </c>
    </row>
    <row r="53" spans="1:33">
      <c r="A53" s="1" t="s">
        <v>39</v>
      </c>
      <c r="B53" s="48">
        <v>504541.7</v>
      </c>
      <c r="C53" s="48">
        <v>290459.2</v>
      </c>
      <c r="D53" s="48">
        <v>284708.59999999998</v>
      </c>
      <c r="E53" s="48">
        <v>239182.9</v>
      </c>
      <c r="F53" s="48">
        <v>17946.900000000001</v>
      </c>
      <c r="G53" s="48">
        <v>70954.2</v>
      </c>
      <c r="H53" s="48">
        <v>2221.5</v>
      </c>
      <c r="I53" s="48">
        <v>92336.7</v>
      </c>
      <c r="J53" s="48">
        <v>23992.1</v>
      </c>
      <c r="K53" s="1">
        <v>-28.5</v>
      </c>
      <c r="L53" s="48">
        <v>6685.4</v>
      </c>
      <c r="M53" s="48">
        <v>71018.399999999994</v>
      </c>
      <c r="N53" s="48">
        <v>64333</v>
      </c>
      <c r="O53" s="1">
        <v>-25.8</v>
      </c>
      <c r="Q53" s="1">
        <v>711</v>
      </c>
      <c r="R53" s="48">
        <v>505252.7</v>
      </c>
      <c r="S53" s="48">
        <v>11346.9</v>
      </c>
      <c r="T53" s="48">
        <v>17083.8</v>
      </c>
      <c r="U53" s="48">
        <v>5736.8</v>
      </c>
      <c r="V53" s="48">
        <v>516599.6</v>
      </c>
      <c r="X53" s="48">
        <v>497902.2</v>
      </c>
      <c r="Y53" s="48">
        <v>381582.5</v>
      </c>
      <c r="Z53" s="48">
        <v>116314.5</v>
      </c>
      <c r="AB53" s="48">
        <v>112903.4</v>
      </c>
      <c r="AD53" s="48">
        <v>494166.1</v>
      </c>
      <c r="AE53" s="48">
        <v>277934.8</v>
      </c>
      <c r="AF53" s="48">
        <v>70815.399999999994</v>
      </c>
      <c r="AG53" s="48">
        <v>64262.9</v>
      </c>
    </row>
    <row r="54" spans="1:33">
      <c r="A54" s="1" t="s">
        <v>40</v>
      </c>
      <c r="B54" s="48">
        <v>506372.1</v>
      </c>
      <c r="C54" s="48">
        <v>292337.09999999998</v>
      </c>
      <c r="D54" s="48">
        <v>286522.2</v>
      </c>
      <c r="E54" s="48">
        <v>240769.3</v>
      </c>
      <c r="F54" s="48">
        <v>18345.099999999999</v>
      </c>
      <c r="G54" s="48">
        <v>71493.5</v>
      </c>
      <c r="H54" s="1">
        <v>504.4</v>
      </c>
      <c r="I54" s="48">
        <v>92238.3</v>
      </c>
      <c r="J54" s="48">
        <v>24487.7</v>
      </c>
      <c r="K54" s="1">
        <v>13.6</v>
      </c>
      <c r="L54" s="48">
        <v>6882</v>
      </c>
      <c r="M54" s="48">
        <v>73246.899999999994</v>
      </c>
      <c r="N54" s="48">
        <v>66364.899999999994</v>
      </c>
      <c r="O54" s="1">
        <v>70.400000000000006</v>
      </c>
      <c r="Q54" s="1">
        <v>-1000.7</v>
      </c>
      <c r="R54" s="48">
        <v>505371.4</v>
      </c>
      <c r="S54" s="48">
        <v>12697.6</v>
      </c>
      <c r="T54" s="48">
        <v>18050.599999999999</v>
      </c>
      <c r="U54" s="48">
        <v>5353</v>
      </c>
      <c r="V54" s="48">
        <v>518069</v>
      </c>
      <c r="X54" s="48">
        <v>499421.9</v>
      </c>
      <c r="Y54" s="48">
        <v>382680</v>
      </c>
      <c r="Z54" s="48">
        <v>116738.7</v>
      </c>
      <c r="AB54" s="48">
        <v>114327.7</v>
      </c>
      <c r="AD54" s="48">
        <v>495998.4</v>
      </c>
      <c r="AE54" s="48">
        <v>279712.2</v>
      </c>
      <c r="AF54" s="48">
        <v>73043.8</v>
      </c>
      <c r="AG54" s="48">
        <v>66291.399999999994</v>
      </c>
    </row>
    <row r="55" spans="1:33">
      <c r="A55" s="1" t="s">
        <v>41</v>
      </c>
      <c r="B55" s="48">
        <v>507257</v>
      </c>
      <c r="C55" s="48">
        <v>293436.79999999999</v>
      </c>
      <c r="D55" s="48">
        <v>287580.40000000002</v>
      </c>
      <c r="E55" s="48">
        <v>241603</v>
      </c>
      <c r="F55" s="48">
        <v>18564.900000000001</v>
      </c>
      <c r="G55" s="48">
        <v>69336.100000000006</v>
      </c>
      <c r="H55" s="1">
        <v>84.9</v>
      </c>
      <c r="I55" s="48">
        <v>92525.6</v>
      </c>
      <c r="J55" s="48">
        <v>23608.3</v>
      </c>
      <c r="K55" s="1">
        <v>-3.4</v>
      </c>
      <c r="L55" s="48">
        <v>9733.2999999999993</v>
      </c>
      <c r="M55" s="48">
        <v>75732.800000000003</v>
      </c>
      <c r="N55" s="48">
        <v>65999.5</v>
      </c>
      <c r="O55" s="1">
        <v>-29.4</v>
      </c>
      <c r="Q55" s="48">
        <v>-2709.4</v>
      </c>
      <c r="R55" s="48">
        <v>504547.6</v>
      </c>
      <c r="S55" s="48">
        <v>13583.4</v>
      </c>
      <c r="T55" s="48">
        <v>19846</v>
      </c>
      <c r="U55" s="48">
        <v>6262.6</v>
      </c>
      <c r="V55" s="48">
        <v>518131</v>
      </c>
      <c r="X55" s="48">
        <v>497560.3</v>
      </c>
      <c r="Y55" s="48">
        <v>381418.2</v>
      </c>
      <c r="Z55" s="48">
        <v>116139.3</v>
      </c>
      <c r="AB55" s="48">
        <v>111506.6</v>
      </c>
      <c r="AD55" s="48">
        <v>496713.8</v>
      </c>
      <c r="AE55" s="48">
        <v>280682.40000000002</v>
      </c>
      <c r="AF55" s="48">
        <v>75529.8</v>
      </c>
      <c r="AG55" s="48">
        <v>65927.100000000006</v>
      </c>
    </row>
    <row r="56" spans="1:33">
      <c r="A56" s="1" t="s">
        <v>56</v>
      </c>
      <c r="B56" s="48">
        <v>509422</v>
      </c>
      <c r="C56" s="48">
        <v>294078.40000000002</v>
      </c>
      <c r="D56" s="48">
        <v>288208.40000000002</v>
      </c>
      <c r="E56" s="48">
        <v>242011.6</v>
      </c>
      <c r="F56" s="48">
        <v>18451.099999999999</v>
      </c>
      <c r="G56" s="48">
        <v>70405.5</v>
      </c>
      <c r="H56" s="1">
        <v>12.5</v>
      </c>
      <c r="I56" s="48">
        <v>92157.9</v>
      </c>
      <c r="J56" s="48">
        <v>24281.7</v>
      </c>
      <c r="K56" s="1">
        <v>40.299999999999997</v>
      </c>
      <c r="L56" s="48">
        <v>10019.1</v>
      </c>
      <c r="M56" s="48">
        <v>77130.600000000006</v>
      </c>
      <c r="N56" s="48">
        <v>67111.5</v>
      </c>
      <c r="O56" s="1">
        <v>-24.5</v>
      </c>
      <c r="Q56" s="48">
        <v>-4727.3</v>
      </c>
      <c r="R56" s="48">
        <v>504694.7</v>
      </c>
      <c r="S56" s="48">
        <v>14871.1</v>
      </c>
      <c r="T56" s="48">
        <v>21404.6</v>
      </c>
      <c r="U56" s="48">
        <v>6533.4</v>
      </c>
      <c r="V56" s="48">
        <v>519565.8</v>
      </c>
      <c r="X56" s="48">
        <v>499429.1</v>
      </c>
      <c r="Y56" s="48">
        <v>382942.5</v>
      </c>
      <c r="Z56" s="48">
        <v>116485.3</v>
      </c>
      <c r="AB56" s="48">
        <v>113138</v>
      </c>
      <c r="AD56" s="48">
        <v>498760.1</v>
      </c>
      <c r="AE56" s="48">
        <v>281265.59999999998</v>
      </c>
      <c r="AF56" s="48">
        <v>76927.199999999997</v>
      </c>
      <c r="AG56" s="48">
        <v>67042.2</v>
      </c>
    </row>
    <row r="57" spans="1:33">
      <c r="A57" s="1" t="s">
        <v>39</v>
      </c>
      <c r="B57" s="48">
        <v>511595.3</v>
      </c>
      <c r="C57" s="48">
        <v>295018.8</v>
      </c>
      <c r="D57" s="48">
        <v>289100.40000000002</v>
      </c>
      <c r="E57" s="48">
        <v>242680</v>
      </c>
      <c r="F57" s="48">
        <v>18249.2</v>
      </c>
      <c r="G57" s="48">
        <v>72779.600000000006</v>
      </c>
      <c r="H57" s="1">
        <v>-694.3</v>
      </c>
      <c r="I57" s="48">
        <v>92627</v>
      </c>
      <c r="J57" s="48">
        <v>23347.1</v>
      </c>
      <c r="K57" s="1">
        <v>-18.5</v>
      </c>
      <c r="L57" s="48">
        <v>10299.700000000001</v>
      </c>
      <c r="M57" s="48">
        <v>78590.899999999994</v>
      </c>
      <c r="N57" s="48">
        <v>68291.199999999997</v>
      </c>
      <c r="O57" s="1">
        <v>-13.3</v>
      </c>
      <c r="Q57" s="48">
        <v>-4879.8999999999996</v>
      </c>
      <c r="R57" s="48">
        <v>506715.5</v>
      </c>
      <c r="S57" s="48">
        <v>13696.6</v>
      </c>
      <c r="T57" s="48">
        <v>20937.2</v>
      </c>
      <c r="U57" s="48">
        <v>7240.6</v>
      </c>
      <c r="V57" s="48">
        <v>520412.1</v>
      </c>
      <c r="X57" s="48">
        <v>501307.8</v>
      </c>
      <c r="Y57" s="48">
        <v>385350.2</v>
      </c>
      <c r="Z57" s="48">
        <v>115957.5</v>
      </c>
      <c r="AB57" s="48">
        <v>114376.8</v>
      </c>
      <c r="AD57" s="48">
        <v>501045.8</v>
      </c>
      <c r="AE57" s="48">
        <v>282162.2</v>
      </c>
      <c r="AF57" s="48">
        <v>78394.7</v>
      </c>
      <c r="AG57" s="48">
        <v>68215.5</v>
      </c>
    </row>
    <row r="58" spans="1:33">
      <c r="A58" s="1" t="s">
        <v>40</v>
      </c>
      <c r="B58" s="48">
        <v>511246.1</v>
      </c>
      <c r="C58" s="48">
        <v>292253.5</v>
      </c>
      <c r="D58" s="48">
        <v>286273.7</v>
      </c>
      <c r="E58" s="48">
        <v>239633.5</v>
      </c>
      <c r="F58" s="48">
        <v>18367.900000000001</v>
      </c>
      <c r="G58" s="48">
        <v>73224.800000000003</v>
      </c>
      <c r="H58" s="1">
        <v>635.9</v>
      </c>
      <c r="I58" s="48">
        <v>92633.8</v>
      </c>
      <c r="J58" s="48">
        <v>22023</v>
      </c>
      <c r="K58" s="1">
        <v>48.3</v>
      </c>
      <c r="L58" s="48">
        <v>12056.2</v>
      </c>
      <c r="M58" s="48">
        <v>80246.399999999994</v>
      </c>
      <c r="N58" s="48">
        <v>68190.2</v>
      </c>
      <c r="O58" s="1">
        <v>2.8</v>
      </c>
      <c r="Q58" s="48">
        <v>-6212.3</v>
      </c>
      <c r="R58" s="48">
        <v>505033.9</v>
      </c>
      <c r="S58" s="48">
        <v>14612.9</v>
      </c>
      <c r="T58" s="48">
        <v>21710.6</v>
      </c>
      <c r="U58" s="48">
        <v>7097.7</v>
      </c>
      <c r="V58" s="48">
        <v>519646.8</v>
      </c>
      <c r="X58" s="48">
        <v>499185.7</v>
      </c>
      <c r="Y58" s="48">
        <v>384483.2</v>
      </c>
      <c r="Z58" s="48">
        <v>114703.3</v>
      </c>
      <c r="AB58" s="48">
        <v>113616.2</v>
      </c>
      <c r="AD58" s="48">
        <v>500852.6</v>
      </c>
      <c r="AE58" s="48">
        <v>279380.2</v>
      </c>
      <c r="AF58" s="48">
        <v>80050.5</v>
      </c>
      <c r="AG58" s="48">
        <v>68115.5</v>
      </c>
    </row>
    <row r="59" spans="1:33">
      <c r="A59" s="1" t="s">
        <v>41</v>
      </c>
      <c r="B59" s="48">
        <v>517764.4</v>
      </c>
      <c r="C59" s="48">
        <v>295914.5</v>
      </c>
      <c r="D59" s="48">
        <v>289942.90000000002</v>
      </c>
      <c r="E59" s="48">
        <v>243070.3</v>
      </c>
      <c r="F59" s="48">
        <v>18470</v>
      </c>
      <c r="G59" s="48">
        <v>75746.899999999994</v>
      </c>
      <c r="H59" s="1">
        <v>229.3</v>
      </c>
      <c r="I59" s="48">
        <v>92421.1</v>
      </c>
      <c r="J59" s="48">
        <v>22190.9</v>
      </c>
      <c r="K59" s="1">
        <v>19</v>
      </c>
      <c r="L59" s="48">
        <v>12746.8</v>
      </c>
      <c r="M59" s="48">
        <v>81094</v>
      </c>
      <c r="N59" s="48">
        <v>68347.199999999997</v>
      </c>
      <c r="O59" s="1">
        <v>25.9</v>
      </c>
      <c r="Q59" s="48">
        <v>-5698.4</v>
      </c>
      <c r="R59" s="48">
        <v>512066</v>
      </c>
      <c r="S59" s="48">
        <v>15374.4</v>
      </c>
      <c r="T59" s="48">
        <v>23301.1</v>
      </c>
      <c r="U59" s="48">
        <v>7926.7</v>
      </c>
      <c r="V59" s="48">
        <v>527440.4</v>
      </c>
      <c r="X59" s="48">
        <v>504992.5</v>
      </c>
      <c r="Y59" s="48">
        <v>390368.4</v>
      </c>
      <c r="Z59" s="48">
        <v>114625.5</v>
      </c>
      <c r="AB59" s="48">
        <v>116406.9</v>
      </c>
      <c r="AD59" s="48">
        <v>507449.59999999998</v>
      </c>
      <c r="AE59" s="48">
        <v>283064.3</v>
      </c>
      <c r="AF59" s="48">
        <v>80897.3</v>
      </c>
      <c r="AG59" s="48">
        <v>68271.8</v>
      </c>
    </row>
    <row r="60" spans="1:33">
      <c r="A60" s="1" t="s">
        <v>122</v>
      </c>
      <c r="B60" s="48">
        <v>522876.2</v>
      </c>
      <c r="C60" s="48">
        <v>296997.90000000002</v>
      </c>
      <c r="D60" s="48">
        <v>291106.59999999998</v>
      </c>
      <c r="E60" s="48">
        <v>244010.8</v>
      </c>
      <c r="F60" s="48">
        <v>18270.7</v>
      </c>
      <c r="G60" s="48">
        <v>76843.199999999997</v>
      </c>
      <c r="H60" s="48">
        <v>1681.9</v>
      </c>
      <c r="I60" s="48">
        <v>92872.6</v>
      </c>
      <c r="J60" s="48">
        <v>22018.799999999999</v>
      </c>
      <c r="K60" s="1">
        <v>-100.8</v>
      </c>
      <c r="L60" s="48">
        <v>14168.7</v>
      </c>
      <c r="M60" s="48">
        <v>83144.5</v>
      </c>
      <c r="N60" s="48">
        <v>68975.8</v>
      </c>
      <c r="O60" s="1">
        <v>123.1</v>
      </c>
      <c r="Q60" s="48">
        <v>-6370.5</v>
      </c>
      <c r="R60" s="48">
        <v>516505.59999999998</v>
      </c>
      <c r="S60" s="48">
        <v>16878.3</v>
      </c>
      <c r="T60" s="48">
        <v>25347.3</v>
      </c>
      <c r="U60" s="48">
        <v>8469</v>
      </c>
      <c r="V60" s="48">
        <v>533383.9</v>
      </c>
      <c r="X60" s="48">
        <v>508608.3</v>
      </c>
      <c r="Y60" s="48">
        <v>393853.2</v>
      </c>
      <c r="Z60" s="48">
        <v>114756.9</v>
      </c>
      <c r="AB60" s="48">
        <v>117118.7</v>
      </c>
      <c r="AD60" s="48">
        <v>512582.8</v>
      </c>
      <c r="AE60" s="48">
        <v>284244.7</v>
      </c>
      <c r="AF60" s="48">
        <v>82945.899999999994</v>
      </c>
      <c r="AG60" s="48">
        <v>68898.600000000006</v>
      </c>
    </row>
    <row r="61" spans="1:33">
      <c r="A61" s="1" t="s">
        <v>39</v>
      </c>
      <c r="B61" s="48">
        <v>523681.5</v>
      </c>
      <c r="C61" s="48">
        <v>297702.3</v>
      </c>
      <c r="D61" s="48">
        <v>291904.5</v>
      </c>
      <c r="E61" s="48">
        <v>244592.3</v>
      </c>
      <c r="F61" s="48">
        <v>17915.2</v>
      </c>
      <c r="G61" s="48">
        <v>75842.100000000006</v>
      </c>
      <c r="H61" s="48">
        <v>1856.5</v>
      </c>
      <c r="I61" s="48">
        <v>93556.4</v>
      </c>
      <c r="J61" s="48">
        <v>21451.599999999999</v>
      </c>
      <c r="K61" s="1">
        <v>83.7</v>
      </c>
      <c r="L61" s="48">
        <v>15152.9</v>
      </c>
      <c r="M61" s="48">
        <v>85088.4</v>
      </c>
      <c r="N61" s="48">
        <v>69935.5</v>
      </c>
      <c r="O61" s="1">
        <v>120.8</v>
      </c>
      <c r="Q61" s="48">
        <v>-7266.2</v>
      </c>
      <c r="R61" s="48">
        <v>516415.3</v>
      </c>
      <c r="S61" s="48">
        <v>17957.599999999999</v>
      </c>
      <c r="T61" s="48">
        <v>26571.1</v>
      </c>
      <c r="U61" s="48">
        <v>8613.4</v>
      </c>
      <c r="V61" s="48">
        <v>534372.9</v>
      </c>
      <c r="X61" s="48">
        <v>508444.6</v>
      </c>
      <c r="Y61" s="48">
        <v>393372.8</v>
      </c>
      <c r="Z61" s="48">
        <v>115073.2</v>
      </c>
      <c r="AB61" s="48">
        <v>115182.3</v>
      </c>
      <c r="AD61" s="48">
        <v>513606.40000000002</v>
      </c>
      <c r="AE61" s="48">
        <v>285158.09999999998</v>
      </c>
      <c r="AF61" s="48">
        <v>84879.3</v>
      </c>
      <c r="AG61" s="48">
        <v>69824.5</v>
      </c>
    </row>
    <row r="62" spans="1:33">
      <c r="A62" s="1" t="s">
        <v>40</v>
      </c>
      <c r="B62" s="48">
        <v>521729.9</v>
      </c>
      <c r="C62" s="48">
        <v>296445.09999999998</v>
      </c>
      <c r="D62" s="48">
        <v>290719.09999999998</v>
      </c>
      <c r="E62" s="48">
        <v>243255.7</v>
      </c>
      <c r="F62" s="48">
        <v>16321.3</v>
      </c>
      <c r="G62" s="48">
        <v>75484.100000000006</v>
      </c>
      <c r="H62" s="1">
        <v>968.1</v>
      </c>
      <c r="I62" s="48">
        <v>93362</v>
      </c>
      <c r="J62" s="48">
        <v>21272.2</v>
      </c>
      <c r="K62" s="1">
        <v>24.3</v>
      </c>
      <c r="L62" s="48">
        <v>17675.2</v>
      </c>
      <c r="M62" s="48">
        <v>86913.3</v>
      </c>
      <c r="N62" s="48">
        <v>69238.100000000006</v>
      </c>
      <c r="O62" s="1">
        <v>177.5</v>
      </c>
      <c r="Q62" s="48">
        <v>-8652.1</v>
      </c>
      <c r="R62" s="48">
        <v>513077.8</v>
      </c>
      <c r="S62" s="48">
        <v>16831.5</v>
      </c>
      <c r="T62" s="48">
        <v>26696.3</v>
      </c>
      <c r="U62" s="48">
        <v>9864.7999999999993</v>
      </c>
      <c r="V62" s="48">
        <v>529909.30000000005</v>
      </c>
      <c r="X62" s="48">
        <v>503835.7</v>
      </c>
      <c r="Y62" s="48">
        <v>389210.4</v>
      </c>
      <c r="Z62" s="48">
        <v>114625.9</v>
      </c>
      <c r="AB62" s="48">
        <v>113019.2</v>
      </c>
      <c r="AD62" s="48">
        <v>511938.6</v>
      </c>
      <c r="AE62" s="48">
        <v>284142</v>
      </c>
      <c r="AF62" s="48">
        <v>86704.3</v>
      </c>
      <c r="AG62" s="48">
        <v>69126.7</v>
      </c>
    </row>
    <row r="63" spans="1:33">
      <c r="A63" s="1" t="s">
        <v>41</v>
      </c>
      <c r="B63" s="48">
        <v>526190.6</v>
      </c>
      <c r="C63" s="48">
        <v>296863.59999999998</v>
      </c>
      <c r="D63" s="48">
        <v>291177.3</v>
      </c>
      <c r="E63" s="48">
        <v>243557.5</v>
      </c>
      <c r="F63" s="48">
        <v>14010.8</v>
      </c>
      <c r="G63" s="48">
        <v>77750.899999999994</v>
      </c>
      <c r="H63" s="48">
        <v>2189</v>
      </c>
      <c r="I63" s="48">
        <v>94130.1</v>
      </c>
      <c r="J63" s="48">
        <v>21633.5</v>
      </c>
      <c r="K63" s="1">
        <v>-18.2</v>
      </c>
      <c r="L63" s="48">
        <v>19429.5</v>
      </c>
      <c r="M63" s="48">
        <v>89459.3</v>
      </c>
      <c r="N63" s="48">
        <v>70029.8</v>
      </c>
      <c r="O63" s="1">
        <v>201.4</v>
      </c>
      <c r="Q63" s="48">
        <v>-13016.1</v>
      </c>
      <c r="R63" s="48">
        <v>513174.5</v>
      </c>
      <c r="S63" s="48">
        <v>18472.5</v>
      </c>
      <c r="T63" s="48">
        <v>27900.6</v>
      </c>
      <c r="U63" s="48">
        <v>9428.1</v>
      </c>
      <c r="V63" s="48">
        <v>531647</v>
      </c>
      <c r="X63" s="48">
        <v>506495.5</v>
      </c>
      <c r="Y63" s="48">
        <v>390788.1</v>
      </c>
      <c r="Z63" s="48">
        <v>115707</v>
      </c>
      <c r="AB63" s="48">
        <v>113281.3</v>
      </c>
      <c r="AD63" s="48">
        <v>516583</v>
      </c>
      <c r="AE63" s="48">
        <v>284719</v>
      </c>
      <c r="AF63" s="48">
        <v>89250.9</v>
      </c>
      <c r="AG63" s="48">
        <v>69920.600000000006</v>
      </c>
    </row>
    <row r="64" spans="1:33">
      <c r="A64" s="1" t="s">
        <v>137</v>
      </c>
      <c r="B64" s="48">
        <v>529571.69999999995</v>
      </c>
      <c r="C64" s="48">
        <v>298752.2</v>
      </c>
      <c r="D64" s="48">
        <v>293077.59999999998</v>
      </c>
      <c r="E64" s="48">
        <v>245259.3</v>
      </c>
      <c r="F64" s="48">
        <v>14572.5</v>
      </c>
      <c r="G64" s="48">
        <v>78597.5</v>
      </c>
      <c r="H64" s="48">
        <v>1602.1</v>
      </c>
      <c r="I64" s="48">
        <v>94055</v>
      </c>
      <c r="J64" s="48">
        <v>20833</v>
      </c>
      <c r="K64" s="1">
        <v>47.9</v>
      </c>
      <c r="L64" s="48">
        <v>20954.7</v>
      </c>
      <c r="M64" s="48">
        <v>92050.5</v>
      </c>
      <c r="N64" s="48">
        <v>71095.8</v>
      </c>
      <c r="O64" s="1">
        <v>156.69999999999999</v>
      </c>
      <c r="Q64" s="48">
        <v>-15539.5</v>
      </c>
      <c r="R64" s="48">
        <v>514032.3</v>
      </c>
      <c r="S64" s="48">
        <v>18364.7</v>
      </c>
      <c r="T64" s="48">
        <v>26531.7</v>
      </c>
      <c r="U64" s="48">
        <v>8167.1</v>
      </c>
      <c r="V64" s="48">
        <v>532396.9</v>
      </c>
      <c r="X64" s="48">
        <v>508344.2</v>
      </c>
      <c r="Y64" s="48">
        <v>393459.5</v>
      </c>
      <c r="Z64" s="48">
        <v>114890.6</v>
      </c>
      <c r="AB64" s="48">
        <v>113853</v>
      </c>
      <c r="AD64" s="48">
        <v>520007.3</v>
      </c>
      <c r="AE64" s="48">
        <v>286660.5</v>
      </c>
      <c r="AF64" s="48">
        <v>91842.4</v>
      </c>
      <c r="AG64" s="48">
        <v>70988.5</v>
      </c>
    </row>
    <row r="65" spans="1:33">
      <c r="A65" s="1" t="s">
        <v>39</v>
      </c>
      <c r="B65" s="48">
        <v>523519.2</v>
      </c>
      <c r="C65" s="48">
        <v>294471.09999999998</v>
      </c>
      <c r="D65" s="48">
        <v>288860.40000000002</v>
      </c>
      <c r="E65" s="48">
        <v>240857</v>
      </c>
      <c r="F65" s="48">
        <v>15349.7</v>
      </c>
      <c r="G65" s="48">
        <v>76219.3</v>
      </c>
      <c r="H65" s="48">
        <v>3192</v>
      </c>
      <c r="I65" s="48">
        <v>92991.9</v>
      </c>
      <c r="J65" s="48">
        <v>19504.900000000001</v>
      </c>
      <c r="K65" s="1">
        <v>43.8</v>
      </c>
      <c r="L65" s="48">
        <v>21263.8</v>
      </c>
      <c r="M65" s="48">
        <v>90066.9</v>
      </c>
      <c r="N65" s="48">
        <v>68803.199999999997</v>
      </c>
      <c r="O65" s="1">
        <v>482.7</v>
      </c>
      <c r="Q65" s="48">
        <v>-18093.900000000001</v>
      </c>
      <c r="R65" s="48">
        <v>505425.3</v>
      </c>
      <c r="S65" s="48">
        <v>16487.900000000001</v>
      </c>
      <c r="T65" s="48">
        <v>25165.3</v>
      </c>
      <c r="U65" s="48">
        <v>8677.5</v>
      </c>
      <c r="V65" s="48">
        <v>521913.2</v>
      </c>
      <c r="X65" s="48">
        <v>501740</v>
      </c>
      <c r="Y65" s="48">
        <v>389289</v>
      </c>
      <c r="Z65" s="48">
        <v>112461</v>
      </c>
      <c r="AB65" s="48">
        <v>110937.7</v>
      </c>
      <c r="AD65" s="48">
        <v>514140.4</v>
      </c>
      <c r="AE65" s="48">
        <v>282843.59999999998</v>
      </c>
      <c r="AF65" s="48">
        <v>89813.8</v>
      </c>
      <c r="AG65" s="48">
        <v>68840.899999999994</v>
      </c>
    </row>
    <row r="66" spans="1:33">
      <c r="A66" s="1" t="s">
        <v>40</v>
      </c>
      <c r="B66" s="48">
        <v>517986.6</v>
      </c>
      <c r="C66" s="48">
        <v>293819.59999999998</v>
      </c>
      <c r="D66" s="48">
        <v>288277.90000000002</v>
      </c>
      <c r="E66" s="48">
        <v>240089.5</v>
      </c>
      <c r="F66" s="48">
        <v>15948.5</v>
      </c>
      <c r="G66" s="48">
        <v>74128</v>
      </c>
      <c r="H66" s="1">
        <v>-218.3</v>
      </c>
      <c r="I66" s="48">
        <v>92952.6</v>
      </c>
      <c r="J66" s="48">
        <v>19726.2</v>
      </c>
      <c r="K66" s="1">
        <v>23.6</v>
      </c>
      <c r="L66" s="48">
        <v>21348.3</v>
      </c>
      <c r="M66" s="48">
        <v>90303.4</v>
      </c>
      <c r="N66" s="48">
        <v>68955.100000000006</v>
      </c>
      <c r="O66" s="1">
        <v>258.2</v>
      </c>
      <c r="Q66" s="48">
        <v>-21862.1</v>
      </c>
      <c r="R66" s="48">
        <v>496124.4</v>
      </c>
      <c r="S66" s="48">
        <v>17169.8</v>
      </c>
      <c r="T66" s="48">
        <v>25097.599999999999</v>
      </c>
      <c r="U66" s="48">
        <v>7927.8</v>
      </c>
      <c r="V66" s="48">
        <v>513294.2</v>
      </c>
      <c r="X66" s="48">
        <v>496177.2</v>
      </c>
      <c r="Y66" s="48">
        <v>383552.5</v>
      </c>
      <c r="Z66" s="48">
        <v>112624.9</v>
      </c>
      <c r="AB66" s="48">
        <v>109716.8</v>
      </c>
      <c r="AD66" s="48">
        <v>508846.7</v>
      </c>
      <c r="AE66" s="48">
        <v>282428.79999999999</v>
      </c>
      <c r="AF66" s="48">
        <v>90051.5</v>
      </c>
      <c r="AG66" s="48">
        <v>68992.5</v>
      </c>
    </row>
    <row r="67" spans="1:33">
      <c r="A67" s="1" t="s">
        <v>41</v>
      </c>
      <c r="B67" s="48">
        <v>500961.2</v>
      </c>
      <c r="C67" s="48">
        <v>290172.5</v>
      </c>
      <c r="D67" s="48">
        <v>284596.2</v>
      </c>
      <c r="E67" s="48">
        <v>236252</v>
      </c>
      <c r="F67" s="48">
        <v>15980.2</v>
      </c>
      <c r="G67" s="48">
        <v>68223.5</v>
      </c>
      <c r="H67" s="48">
        <v>6582.5</v>
      </c>
      <c r="I67" s="48">
        <v>93372.6</v>
      </c>
      <c r="J67" s="48">
        <v>19707.400000000001</v>
      </c>
      <c r="K67" s="1">
        <v>108.6</v>
      </c>
      <c r="L67" s="48">
        <v>7364.3</v>
      </c>
      <c r="M67" s="48">
        <v>77689.100000000006</v>
      </c>
      <c r="N67" s="48">
        <v>70324.800000000003</v>
      </c>
      <c r="O67" s="1">
        <v>-550.4</v>
      </c>
      <c r="Q67" s="48">
        <v>-11965.9</v>
      </c>
      <c r="R67" s="48">
        <v>488995.2</v>
      </c>
      <c r="S67" s="48">
        <v>15098.9</v>
      </c>
      <c r="T67" s="48">
        <v>22679.5</v>
      </c>
      <c r="U67" s="48">
        <v>7580.6</v>
      </c>
      <c r="V67" s="48">
        <v>504094.1</v>
      </c>
      <c r="X67" s="48">
        <v>494374</v>
      </c>
      <c r="Y67" s="48">
        <v>381235.7</v>
      </c>
      <c r="Z67" s="48">
        <v>113131.3</v>
      </c>
      <c r="AB67" s="48">
        <v>103914.7</v>
      </c>
      <c r="AD67" s="48">
        <v>491862</v>
      </c>
      <c r="AE67" s="48">
        <v>278740.7</v>
      </c>
      <c r="AF67" s="48">
        <v>77435.3</v>
      </c>
      <c r="AG67" s="48">
        <v>70361.5</v>
      </c>
    </row>
    <row r="68" spans="1:33">
      <c r="A68" s="1" t="s">
        <v>139</v>
      </c>
      <c r="B68" s="48">
        <v>480725.3</v>
      </c>
      <c r="C68" s="48">
        <v>287681.3</v>
      </c>
      <c r="D68" s="48">
        <v>281973.09999999998</v>
      </c>
      <c r="E68" s="48">
        <v>233496.6</v>
      </c>
      <c r="F68" s="48">
        <v>14701.4</v>
      </c>
      <c r="G68" s="48">
        <v>66573</v>
      </c>
      <c r="H68" s="48">
        <v>-2703.4</v>
      </c>
      <c r="I68" s="48">
        <v>94222.7</v>
      </c>
      <c r="J68" s="48">
        <v>20367.5</v>
      </c>
      <c r="K68" s="1">
        <v>-29.6</v>
      </c>
      <c r="L68" s="1">
        <v>-970.5</v>
      </c>
      <c r="M68" s="48">
        <v>57942.5</v>
      </c>
      <c r="N68" s="48">
        <v>58913</v>
      </c>
      <c r="O68" s="1">
        <v>882.9</v>
      </c>
      <c r="Q68" s="48">
        <v>-3757.8</v>
      </c>
      <c r="R68" s="48">
        <v>476967.5</v>
      </c>
      <c r="S68" s="48">
        <v>13272.8</v>
      </c>
      <c r="T68" s="48">
        <v>20562.7</v>
      </c>
      <c r="U68" s="48">
        <v>7290</v>
      </c>
      <c r="V68" s="48">
        <v>490240.3</v>
      </c>
      <c r="X68" s="48">
        <v>480409</v>
      </c>
      <c r="Y68" s="48">
        <v>365867.9</v>
      </c>
      <c r="Z68" s="48">
        <v>114475.3</v>
      </c>
      <c r="AB68" s="48">
        <v>101686.1</v>
      </c>
      <c r="AD68" s="48">
        <v>471628.9</v>
      </c>
      <c r="AE68" s="48">
        <v>276096.40000000002</v>
      </c>
      <c r="AF68" s="48">
        <v>57675.199999999997</v>
      </c>
      <c r="AG68" s="48">
        <v>58941.9</v>
      </c>
    </row>
    <row r="69" spans="1:33">
      <c r="A69" s="1" t="s">
        <v>39</v>
      </c>
      <c r="B69" s="48">
        <v>489295.5</v>
      </c>
      <c r="C69" s="48">
        <v>292331.8</v>
      </c>
      <c r="D69" s="48">
        <v>286470.7</v>
      </c>
      <c r="E69" s="48">
        <v>237851.1</v>
      </c>
      <c r="F69" s="48">
        <v>13148.2</v>
      </c>
      <c r="G69" s="48">
        <v>63047.7</v>
      </c>
      <c r="H69" s="48">
        <v>-4610</v>
      </c>
      <c r="I69" s="48">
        <v>94992.7</v>
      </c>
      <c r="J69" s="48">
        <v>21848.7</v>
      </c>
      <c r="K69" s="1">
        <v>-56.6</v>
      </c>
      <c r="L69" s="48">
        <v>6833.4</v>
      </c>
      <c r="M69" s="48">
        <v>63238.7</v>
      </c>
      <c r="N69" s="48">
        <v>56405.4</v>
      </c>
      <c r="O69" s="48">
        <v>1759.6</v>
      </c>
      <c r="Q69" s="48">
        <v>-3950.1</v>
      </c>
      <c r="R69" s="48">
        <v>485345.4</v>
      </c>
      <c r="S69" s="48">
        <v>14450.8</v>
      </c>
      <c r="T69" s="48">
        <v>20458.5</v>
      </c>
      <c r="U69" s="48">
        <v>6007.6</v>
      </c>
      <c r="V69" s="48">
        <v>499796.2</v>
      </c>
      <c r="X69" s="48">
        <v>480143.5</v>
      </c>
      <c r="Y69" s="48">
        <v>363282</v>
      </c>
      <c r="Z69" s="48">
        <v>116764</v>
      </c>
      <c r="AB69" s="48">
        <v>98184.8</v>
      </c>
      <c r="AD69" s="48">
        <v>480006.5</v>
      </c>
      <c r="AE69" s="48">
        <v>280510.2</v>
      </c>
      <c r="AF69" s="48">
        <v>62924.5</v>
      </c>
      <c r="AG69" s="48">
        <v>56431.7</v>
      </c>
    </row>
    <row r="70" spans="1:33">
      <c r="A70" s="1" t="s">
        <v>40</v>
      </c>
      <c r="B70" s="48">
        <v>489554.2</v>
      </c>
      <c r="C70" s="48">
        <v>292378.2</v>
      </c>
      <c r="D70" s="48">
        <v>286413.2</v>
      </c>
      <c r="E70" s="48">
        <v>237677.2</v>
      </c>
      <c r="F70" s="48">
        <v>12169</v>
      </c>
      <c r="G70" s="48">
        <v>62579.9</v>
      </c>
      <c r="H70" s="48">
        <v>-6456.2</v>
      </c>
      <c r="I70" s="48">
        <v>96216.2</v>
      </c>
      <c r="J70" s="48">
        <v>21712.7</v>
      </c>
      <c r="K70" s="1">
        <v>-51.8</v>
      </c>
      <c r="L70" s="48">
        <v>10103.4</v>
      </c>
      <c r="M70" s="48">
        <v>69365.8</v>
      </c>
      <c r="N70" s="48">
        <v>59262.5</v>
      </c>
      <c r="O70" s="1">
        <v>902.9</v>
      </c>
      <c r="Q70" s="48">
        <v>-6622.6</v>
      </c>
      <c r="R70" s="48">
        <v>482931.7</v>
      </c>
      <c r="S70" s="48">
        <v>13350.2</v>
      </c>
      <c r="T70" s="48">
        <v>18994.8</v>
      </c>
      <c r="U70" s="48">
        <v>5644.6</v>
      </c>
      <c r="V70" s="48">
        <v>496281.8</v>
      </c>
      <c r="X70" s="48">
        <v>477810.1</v>
      </c>
      <c r="Y70" s="48">
        <v>359857.5</v>
      </c>
      <c r="Z70" s="48">
        <v>117832.4</v>
      </c>
      <c r="AB70" s="48">
        <v>96574.9</v>
      </c>
      <c r="AD70" s="48">
        <v>480233.6</v>
      </c>
      <c r="AE70" s="48">
        <v>280433.40000000002</v>
      </c>
      <c r="AF70" s="48">
        <v>69051.7</v>
      </c>
      <c r="AG70" s="48">
        <v>59289.4</v>
      </c>
    </row>
    <row r="71" spans="1:33">
      <c r="A71" s="1" t="s">
        <v>41</v>
      </c>
      <c r="B71" s="48">
        <v>498034.5</v>
      </c>
      <c r="C71" s="48">
        <v>296510.59999999998</v>
      </c>
      <c r="D71" s="48">
        <v>290445.7</v>
      </c>
      <c r="E71" s="48">
        <v>241566.7</v>
      </c>
      <c r="F71" s="48">
        <v>11722.1</v>
      </c>
      <c r="G71" s="48">
        <v>62601.9</v>
      </c>
      <c r="H71" s="48">
        <v>-5782.5</v>
      </c>
      <c r="I71" s="48">
        <v>96573.2</v>
      </c>
      <c r="J71" s="48">
        <v>22082.7</v>
      </c>
      <c r="K71" s="1">
        <v>-23</v>
      </c>
      <c r="L71" s="48">
        <v>13532.8</v>
      </c>
      <c r="M71" s="48">
        <v>74137.2</v>
      </c>
      <c r="N71" s="48">
        <v>60604.4</v>
      </c>
      <c r="O71" s="1">
        <v>816.7</v>
      </c>
      <c r="Q71" s="48">
        <v>-8218</v>
      </c>
      <c r="R71" s="48">
        <v>489816.4</v>
      </c>
      <c r="S71" s="48">
        <v>11955.4</v>
      </c>
      <c r="T71" s="48">
        <v>17063.599999999999</v>
      </c>
      <c r="U71" s="48">
        <v>5108.1000000000004</v>
      </c>
      <c r="V71" s="48">
        <v>501771.9</v>
      </c>
      <c r="X71" s="48">
        <v>482968.3</v>
      </c>
      <c r="Y71" s="48">
        <v>364237.2</v>
      </c>
      <c r="Z71" s="48">
        <v>118613</v>
      </c>
      <c r="AB71" s="48">
        <v>96517.9</v>
      </c>
      <c r="AD71" s="48">
        <v>488727.5</v>
      </c>
      <c r="AE71" s="48">
        <v>284493.5</v>
      </c>
      <c r="AF71" s="48">
        <v>73822.7</v>
      </c>
      <c r="AG71" s="48">
        <v>60631.8</v>
      </c>
    </row>
    <row r="72" spans="1:33">
      <c r="A72" s="1" t="s">
        <v>162</v>
      </c>
      <c r="B72" s="48">
        <v>505034.5</v>
      </c>
      <c r="C72" s="48">
        <v>298634.7</v>
      </c>
      <c r="D72" s="48">
        <v>292475.2</v>
      </c>
      <c r="E72" s="48">
        <v>243453.5</v>
      </c>
      <c r="F72" s="48">
        <v>12061.6</v>
      </c>
      <c r="G72" s="48">
        <v>61980.6</v>
      </c>
      <c r="H72" s="48">
        <v>-3314.7</v>
      </c>
      <c r="I72" s="48">
        <v>95911.7</v>
      </c>
      <c r="J72" s="48">
        <v>22704.1</v>
      </c>
      <c r="K72" s="1">
        <v>21.4</v>
      </c>
      <c r="L72" s="48">
        <v>16535.7</v>
      </c>
      <c r="M72" s="48">
        <v>78772.7</v>
      </c>
      <c r="N72" s="48">
        <v>62237.1</v>
      </c>
      <c r="O72" s="1">
        <v>499.5</v>
      </c>
      <c r="Q72" s="48">
        <v>-9916.4</v>
      </c>
      <c r="R72" s="48">
        <v>495118.1</v>
      </c>
      <c r="S72" s="48">
        <v>14055.2</v>
      </c>
      <c r="T72" s="48">
        <v>19151.599999999999</v>
      </c>
      <c r="U72" s="48">
        <v>5096.3999999999996</v>
      </c>
      <c r="V72" s="48">
        <v>509173.4</v>
      </c>
      <c r="X72" s="48">
        <v>487409.5</v>
      </c>
      <c r="Y72" s="48">
        <v>368662.6</v>
      </c>
      <c r="Z72" s="48">
        <v>118646.2</v>
      </c>
      <c r="AB72" s="48">
        <v>96900</v>
      </c>
      <c r="AD72" s="48">
        <v>495778.9</v>
      </c>
      <c r="AE72" s="48">
        <v>286615.09999999998</v>
      </c>
      <c r="AF72" s="48">
        <v>78458.8</v>
      </c>
      <c r="AG72" s="48">
        <v>62265.7</v>
      </c>
    </row>
    <row r="73" spans="1:33">
      <c r="A73" s="1" t="s">
        <v>39</v>
      </c>
      <c r="B73" s="48">
        <v>510726.7</v>
      </c>
      <c r="C73" s="48">
        <v>298524.59999999998</v>
      </c>
      <c r="D73" s="48">
        <v>292299</v>
      </c>
      <c r="E73" s="48">
        <v>243141.8</v>
      </c>
      <c r="F73" s="48">
        <v>12218.2</v>
      </c>
      <c r="G73" s="48">
        <v>64698.1</v>
      </c>
      <c r="H73" s="1">
        <v>-431</v>
      </c>
      <c r="I73" s="48">
        <v>97403.5</v>
      </c>
      <c r="J73" s="48">
        <v>21284.5</v>
      </c>
      <c r="K73" s="1">
        <v>-65.599999999999994</v>
      </c>
      <c r="L73" s="48">
        <v>16908.7</v>
      </c>
      <c r="M73" s="48">
        <v>82314.899999999994</v>
      </c>
      <c r="N73" s="48">
        <v>65406.2</v>
      </c>
      <c r="O73" s="1">
        <v>185.6</v>
      </c>
      <c r="Q73" s="48">
        <v>-10582.3</v>
      </c>
      <c r="R73" s="48">
        <v>500144.5</v>
      </c>
      <c r="S73" s="48">
        <v>12222.4</v>
      </c>
      <c r="T73" s="48">
        <v>17897.2</v>
      </c>
      <c r="U73" s="48">
        <v>5674.7</v>
      </c>
      <c r="V73" s="48">
        <v>512366.9</v>
      </c>
      <c r="X73" s="48">
        <v>493080.8</v>
      </c>
      <c r="Y73" s="48">
        <v>374456.8</v>
      </c>
      <c r="Z73" s="48">
        <v>118550.5</v>
      </c>
      <c r="AB73" s="48">
        <v>98244.9</v>
      </c>
      <c r="AD73" s="48">
        <v>501824.8</v>
      </c>
      <c r="AE73" s="48">
        <v>286646.5</v>
      </c>
      <c r="AF73" s="48">
        <v>82018.8</v>
      </c>
      <c r="AG73" s="48">
        <v>65436.6</v>
      </c>
    </row>
    <row r="74" spans="1:33">
      <c r="A74" s="1" t="s">
        <v>40</v>
      </c>
      <c r="B74" s="48">
        <v>518041.4</v>
      </c>
      <c r="C74" s="48">
        <v>302621.09999999998</v>
      </c>
      <c r="D74" s="48">
        <v>296329.5</v>
      </c>
      <c r="E74" s="48">
        <v>247027.3</v>
      </c>
      <c r="F74" s="48">
        <v>12298.3</v>
      </c>
      <c r="G74" s="48">
        <v>65558.8</v>
      </c>
      <c r="H74" s="1">
        <v>810.4</v>
      </c>
      <c r="I74" s="48">
        <v>97759.1</v>
      </c>
      <c r="J74" s="48">
        <v>21382.5</v>
      </c>
      <c r="K74" s="1">
        <v>-155.30000000000001</v>
      </c>
      <c r="L74" s="48">
        <v>17692.8</v>
      </c>
      <c r="M74" s="48">
        <v>84206.6</v>
      </c>
      <c r="N74" s="48">
        <v>66513.899999999994</v>
      </c>
      <c r="O74" s="1">
        <v>73.7</v>
      </c>
      <c r="Q74" s="48">
        <v>-11278.2</v>
      </c>
      <c r="R74" s="48">
        <v>506763.2</v>
      </c>
      <c r="S74" s="48">
        <v>13919.4</v>
      </c>
      <c r="T74" s="48">
        <v>18939.599999999999</v>
      </c>
      <c r="U74" s="48">
        <v>5020.2</v>
      </c>
      <c r="V74" s="48">
        <v>520682.6</v>
      </c>
      <c r="X74" s="48">
        <v>499743.3</v>
      </c>
      <c r="Y74" s="48">
        <v>380781.3</v>
      </c>
      <c r="Z74" s="48">
        <v>118912.4</v>
      </c>
      <c r="AB74" s="48">
        <v>99271.4</v>
      </c>
      <c r="AD74" s="48">
        <v>509262.7</v>
      </c>
      <c r="AE74" s="48">
        <v>290745</v>
      </c>
      <c r="AF74" s="48">
        <v>83909.4</v>
      </c>
      <c r="AG74" s="48">
        <v>66545</v>
      </c>
    </row>
    <row r="75" spans="1:33">
      <c r="A75" s="1" t="s">
        <v>41</v>
      </c>
      <c r="B75" s="48">
        <v>515374.1</v>
      </c>
      <c r="C75" s="48">
        <v>301507.09999999998</v>
      </c>
      <c r="D75" s="48">
        <v>295087.90000000002</v>
      </c>
      <c r="E75" s="48">
        <v>245630.7</v>
      </c>
      <c r="F75" s="48">
        <v>12696.3</v>
      </c>
      <c r="G75" s="48">
        <v>64258.2</v>
      </c>
      <c r="H75" s="1">
        <v>876.7</v>
      </c>
      <c r="I75" s="48">
        <v>98172.1</v>
      </c>
      <c r="J75" s="48">
        <v>20756.8</v>
      </c>
      <c r="K75" s="1">
        <v>-64.2</v>
      </c>
      <c r="L75" s="48">
        <v>17173.599999999999</v>
      </c>
      <c r="M75" s="48">
        <v>84338.2</v>
      </c>
      <c r="N75" s="48">
        <v>67164.600000000006</v>
      </c>
      <c r="O75" s="1">
        <v>-2.5</v>
      </c>
      <c r="Q75" s="48">
        <v>-12200.2</v>
      </c>
      <c r="R75" s="48">
        <v>503173.8</v>
      </c>
      <c r="S75" s="48">
        <v>14214.9</v>
      </c>
      <c r="T75" s="48">
        <v>19977.900000000001</v>
      </c>
      <c r="U75" s="48">
        <v>5763</v>
      </c>
      <c r="V75" s="48">
        <v>517388.7</v>
      </c>
      <c r="X75" s="48">
        <v>497685.7</v>
      </c>
      <c r="Y75" s="48">
        <v>378869.7</v>
      </c>
      <c r="Z75" s="48">
        <v>118760.7</v>
      </c>
      <c r="AB75" s="48">
        <v>97761.3</v>
      </c>
      <c r="AD75" s="48">
        <v>506770</v>
      </c>
      <c r="AE75" s="48">
        <v>289597.59999999998</v>
      </c>
      <c r="AF75" s="48">
        <v>84041.5</v>
      </c>
      <c r="AG75" s="48">
        <v>67196.100000000006</v>
      </c>
    </row>
    <row r="76" spans="1:33">
      <c r="A76" s="1" t="s">
        <v>186</v>
      </c>
      <c r="B76" s="48">
        <v>505709</v>
      </c>
      <c r="C76" s="48">
        <v>296130.7</v>
      </c>
      <c r="D76" s="48">
        <v>289521.2</v>
      </c>
      <c r="E76" s="48">
        <v>239996.4</v>
      </c>
      <c r="F76" s="48">
        <v>12893.3</v>
      </c>
      <c r="G76" s="48">
        <v>65011.6</v>
      </c>
      <c r="H76" s="48">
        <v>-1666.3</v>
      </c>
      <c r="I76" s="48">
        <v>98072.4</v>
      </c>
      <c r="J76" s="48">
        <v>19941.099999999999</v>
      </c>
      <c r="K76" s="1">
        <v>-70.400000000000006</v>
      </c>
      <c r="L76" s="48">
        <v>15708.6</v>
      </c>
      <c r="M76" s="48">
        <v>83726</v>
      </c>
      <c r="N76" s="48">
        <v>68017.399999999994</v>
      </c>
      <c r="O76" s="1">
        <v>-311.89999999999998</v>
      </c>
      <c r="Q76" s="48">
        <v>-15111.5</v>
      </c>
      <c r="R76" s="48">
        <v>490597.5</v>
      </c>
      <c r="S76" s="48">
        <v>15175.1</v>
      </c>
      <c r="T76" s="48">
        <v>20925.400000000001</v>
      </c>
      <c r="U76" s="48">
        <v>5750.3</v>
      </c>
      <c r="V76" s="48">
        <v>505772.7</v>
      </c>
      <c r="X76" s="48">
        <v>489703.2</v>
      </c>
      <c r="Y76" s="48">
        <v>371813</v>
      </c>
      <c r="Z76" s="48">
        <v>117807</v>
      </c>
      <c r="AB76" s="48">
        <v>97852.5</v>
      </c>
      <c r="AD76" s="48">
        <v>497207.7</v>
      </c>
      <c r="AE76" s="48">
        <v>284105.5</v>
      </c>
      <c r="AF76" s="48">
        <v>83428</v>
      </c>
      <c r="AG76" s="48">
        <v>68049.2</v>
      </c>
    </row>
    <row r="77" spans="1:33">
      <c r="A77" s="1" t="s">
        <v>39</v>
      </c>
      <c r="B77" s="48">
        <v>502668</v>
      </c>
      <c r="C77" s="48">
        <v>299051.3</v>
      </c>
      <c r="D77" s="48">
        <v>292244</v>
      </c>
      <c r="E77" s="48">
        <v>242781.6</v>
      </c>
      <c r="F77" s="48">
        <v>12607.3</v>
      </c>
      <c r="G77" s="48">
        <v>64735.8</v>
      </c>
      <c r="H77" s="48">
        <v>-2582</v>
      </c>
      <c r="I77" s="48">
        <v>98443.6</v>
      </c>
      <c r="J77" s="48">
        <v>20489.099999999999</v>
      </c>
      <c r="K77" s="1">
        <v>25.4</v>
      </c>
      <c r="L77" s="48">
        <v>9805.2999999999993</v>
      </c>
      <c r="M77" s="48">
        <v>77477</v>
      </c>
      <c r="N77" s="48">
        <v>67671.7</v>
      </c>
      <c r="O77" s="1">
        <v>92.2</v>
      </c>
      <c r="Q77" s="48">
        <v>-16721.2</v>
      </c>
      <c r="R77" s="48">
        <v>485946.8</v>
      </c>
      <c r="S77" s="48">
        <v>15516.5</v>
      </c>
      <c r="T77" s="48">
        <v>21271.3</v>
      </c>
      <c r="U77" s="48">
        <v>5754.9</v>
      </c>
      <c r="V77" s="48">
        <v>501463.3</v>
      </c>
      <c r="X77" s="48">
        <v>492118.8</v>
      </c>
      <c r="Y77" s="48">
        <v>373170.6</v>
      </c>
      <c r="Z77" s="48">
        <v>118853</v>
      </c>
      <c r="AB77" s="48">
        <v>97856.9</v>
      </c>
      <c r="AD77" s="48">
        <v>494585.8</v>
      </c>
      <c r="AE77" s="48">
        <v>287235</v>
      </c>
      <c r="AF77" s="48">
        <v>77148.800000000003</v>
      </c>
      <c r="AG77" s="48">
        <v>67703.3</v>
      </c>
    </row>
    <row r="78" spans="1:33">
      <c r="A78" s="1" t="s">
        <v>40</v>
      </c>
      <c r="B78" s="48">
        <v>515541.5</v>
      </c>
      <c r="C78" s="48">
        <v>303853</v>
      </c>
      <c r="D78" s="48">
        <v>296866.5</v>
      </c>
      <c r="E78" s="48">
        <v>247246.4</v>
      </c>
      <c r="F78" s="48">
        <v>13260</v>
      </c>
      <c r="G78" s="48">
        <v>66028.100000000006</v>
      </c>
      <c r="H78" s="48">
        <v>-955.8</v>
      </c>
      <c r="I78" s="48">
        <v>98600.6</v>
      </c>
      <c r="J78" s="48">
        <v>19988.5</v>
      </c>
      <c r="K78" s="1">
        <v>69.599999999999994</v>
      </c>
      <c r="L78" s="48">
        <v>15027.3</v>
      </c>
      <c r="M78" s="48">
        <v>84906</v>
      </c>
      <c r="N78" s="48">
        <v>69878.7</v>
      </c>
      <c r="O78" s="1">
        <v>-329.8</v>
      </c>
      <c r="Q78" s="48">
        <v>-18698.400000000001</v>
      </c>
      <c r="R78" s="48">
        <v>496843.1</v>
      </c>
      <c r="S78" s="48">
        <v>15340.3</v>
      </c>
      <c r="T78" s="48">
        <v>21545</v>
      </c>
      <c r="U78" s="48">
        <v>6204.7</v>
      </c>
      <c r="V78" s="48">
        <v>512183.4</v>
      </c>
      <c r="X78" s="48">
        <v>500217.59999999998</v>
      </c>
      <c r="Y78" s="48">
        <v>381663.9</v>
      </c>
      <c r="Z78" s="48">
        <v>118535.3</v>
      </c>
      <c r="AB78" s="48">
        <v>99272.3</v>
      </c>
      <c r="AD78" s="48">
        <v>507587.7</v>
      </c>
      <c r="AE78" s="48">
        <v>291945.7</v>
      </c>
      <c r="AF78" s="48">
        <v>84578</v>
      </c>
      <c r="AG78" s="48">
        <v>69911.199999999997</v>
      </c>
    </row>
    <row r="79" spans="1:33">
      <c r="A79" s="1" t="s">
        <v>41</v>
      </c>
      <c r="B79" s="48">
        <v>516708</v>
      </c>
      <c r="C79" s="48">
        <v>305652</v>
      </c>
      <c r="D79" s="48">
        <v>298519.7</v>
      </c>
      <c r="E79" s="48">
        <v>248744.5</v>
      </c>
      <c r="F79" s="48">
        <v>13022.3</v>
      </c>
      <c r="G79" s="48">
        <v>71216.800000000003</v>
      </c>
      <c r="H79" s="48">
        <v>-1966.6</v>
      </c>
      <c r="I79" s="48">
        <v>98912.5</v>
      </c>
      <c r="J79" s="48">
        <v>19126.3</v>
      </c>
      <c r="K79" s="1">
        <v>3.1</v>
      </c>
      <c r="L79" s="48">
        <v>11152.5</v>
      </c>
      <c r="M79" s="48">
        <v>82361.8</v>
      </c>
      <c r="N79" s="48">
        <v>71209.2</v>
      </c>
      <c r="O79" s="1">
        <v>-411</v>
      </c>
      <c r="Q79" s="48">
        <v>-18542.900000000001</v>
      </c>
      <c r="R79" s="48">
        <v>498165.1</v>
      </c>
      <c r="S79" s="48">
        <v>15524.4</v>
      </c>
      <c r="T79" s="48">
        <v>21636.2</v>
      </c>
      <c r="U79" s="48">
        <v>6111.8</v>
      </c>
      <c r="V79" s="48">
        <v>513689.59999999998</v>
      </c>
      <c r="X79" s="48">
        <v>505149</v>
      </c>
      <c r="Y79" s="48">
        <v>387325.8</v>
      </c>
      <c r="Z79" s="48">
        <v>117870.2</v>
      </c>
      <c r="AB79" s="48">
        <v>103172.9</v>
      </c>
      <c r="AD79" s="48">
        <v>508806.6</v>
      </c>
      <c r="AE79" s="48">
        <v>293636.3</v>
      </c>
      <c r="AF79" s="48">
        <v>82032.800000000003</v>
      </c>
      <c r="AG79" s="48">
        <v>71242.399999999994</v>
      </c>
    </row>
    <row r="80" spans="1:33">
      <c r="A80" s="1" t="s">
        <v>187</v>
      </c>
      <c r="B80" s="48">
        <v>521213.5</v>
      </c>
      <c r="C80" s="48">
        <v>306809.5</v>
      </c>
      <c r="D80" s="48">
        <v>299566</v>
      </c>
      <c r="E80" s="48">
        <v>249623.9</v>
      </c>
      <c r="F80" s="48">
        <v>12808.4</v>
      </c>
      <c r="G80" s="48">
        <v>69741.100000000006</v>
      </c>
      <c r="H80" s="48">
        <v>-764</v>
      </c>
      <c r="I80" s="48">
        <v>100157.7</v>
      </c>
      <c r="J80" s="48">
        <v>20795.099999999999</v>
      </c>
      <c r="K80" s="1">
        <v>56.1</v>
      </c>
      <c r="L80" s="48">
        <v>12083.3</v>
      </c>
      <c r="M80" s="48">
        <v>84686.9</v>
      </c>
      <c r="N80" s="48">
        <v>72603.600000000006</v>
      </c>
      <c r="O80" s="1">
        <v>-473.6</v>
      </c>
      <c r="Q80" s="48">
        <v>-19953.3</v>
      </c>
      <c r="R80" s="48">
        <v>501260.2</v>
      </c>
      <c r="S80" s="48">
        <v>15317</v>
      </c>
      <c r="T80" s="48">
        <v>21678.2</v>
      </c>
      <c r="U80" s="48">
        <v>6361.2</v>
      </c>
      <c r="V80" s="48">
        <v>516577.2</v>
      </c>
      <c r="X80" s="48">
        <v>509011.8</v>
      </c>
      <c r="Y80" s="48">
        <v>388058.9</v>
      </c>
      <c r="Z80" s="48">
        <v>120919.5</v>
      </c>
      <c r="AB80" s="48">
        <v>103270.1</v>
      </c>
      <c r="AD80" s="48">
        <v>513309.5</v>
      </c>
      <c r="AE80" s="48">
        <v>294704.40000000002</v>
      </c>
      <c r="AF80" s="48">
        <v>84359.4</v>
      </c>
      <c r="AG80" s="48">
        <v>72637.399999999994</v>
      </c>
    </row>
    <row r="81" spans="1:33">
      <c r="A81" s="1" t="s">
        <v>39</v>
      </c>
      <c r="B81" s="48">
        <v>518989.4</v>
      </c>
      <c r="C81" s="48">
        <v>308088.40000000002</v>
      </c>
      <c r="D81" s="48">
        <v>300695.7</v>
      </c>
      <c r="E81" s="48">
        <v>250594.5</v>
      </c>
      <c r="F81" s="48">
        <v>13216.5</v>
      </c>
      <c r="G81" s="48">
        <v>70049.3</v>
      </c>
      <c r="H81" s="48">
        <v>-2172.6999999999998</v>
      </c>
      <c r="I81" s="48">
        <v>99646.5</v>
      </c>
      <c r="J81" s="48">
        <v>20459.8</v>
      </c>
      <c r="K81" s="1">
        <v>-38.299999999999997</v>
      </c>
      <c r="L81" s="48">
        <v>10587.9</v>
      </c>
      <c r="M81" s="48">
        <v>84233.4</v>
      </c>
      <c r="N81" s="48">
        <v>73645.5</v>
      </c>
      <c r="O81" s="1">
        <v>-848.1</v>
      </c>
      <c r="Q81" s="48">
        <v>-19707.2</v>
      </c>
      <c r="R81" s="48">
        <v>499282.2</v>
      </c>
      <c r="S81" s="48">
        <v>15775.5</v>
      </c>
      <c r="T81" s="48">
        <v>22308.1</v>
      </c>
      <c r="U81" s="48">
        <v>6532.6</v>
      </c>
      <c r="V81" s="48">
        <v>515057.7</v>
      </c>
      <c r="X81" s="48">
        <v>508484.9</v>
      </c>
      <c r="Y81" s="48">
        <v>388555.8</v>
      </c>
      <c r="Z81" s="48">
        <v>119936.3</v>
      </c>
      <c r="AB81" s="48">
        <v>103635.2</v>
      </c>
      <c r="AD81" s="48">
        <v>511067.6</v>
      </c>
      <c r="AE81" s="48">
        <v>295840.40000000002</v>
      </c>
      <c r="AF81" s="48">
        <v>83863.199999999997</v>
      </c>
      <c r="AG81" s="48">
        <v>73679.8</v>
      </c>
    </row>
    <row r="82" spans="1:33">
      <c r="A82" s="1" t="s">
        <v>40</v>
      </c>
      <c r="B82" s="48">
        <v>514756</v>
      </c>
      <c r="C82" s="48">
        <v>306630</v>
      </c>
      <c r="D82" s="48">
        <v>299077.59999999998</v>
      </c>
      <c r="E82" s="48">
        <v>248831.5</v>
      </c>
      <c r="F82" s="48">
        <v>13457.6</v>
      </c>
      <c r="G82" s="48">
        <v>68680.800000000003</v>
      </c>
      <c r="H82" s="48">
        <v>-1053</v>
      </c>
      <c r="I82" s="48">
        <v>100103.7</v>
      </c>
      <c r="J82" s="48">
        <v>19982.400000000001</v>
      </c>
      <c r="K82" s="1">
        <v>30.9</v>
      </c>
      <c r="L82" s="48">
        <v>7450</v>
      </c>
      <c r="M82" s="48">
        <v>80823.199999999997</v>
      </c>
      <c r="N82" s="48">
        <v>73373.2</v>
      </c>
      <c r="O82" s="1">
        <v>-526.5</v>
      </c>
      <c r="Q82" s="48">
        <v>-18056</v>
      </c>
      <c r="R82" s="48">
        <v>496700</v>
      </c>
      <c r="S82" s="48">
        <v>16104.5</v>
      </c>
      <c r="T82" s="48">
        <v>22302.9</v>
      </c>
      <c r="U82" s="48">
        <v>6198.4</v>
      </c>
      <c r="V82" s="48">
        <v>512804.5</v>
      </c>
      <c r="X82" s="48">
        <v>507188.4</v>
      </c>
      <c r="Y82" s="48">
        <v>387208.4</v>
      </c>
      <c r="Z82" s="48">
        <v>119975.8</v>
      </c>
      <c r="AB82" s="48">
        <v>102052</v>
      </c>
      <c r="AD82" s="48">
        <v>506788.3</v>
      </c>
      <c r="AE82" s="48">
        <v>294176.3</v>
      </c>
      <c r="AF82" s="48">
        <v>80450</v>
      </c>
      <c r="AG82" s="48">
        <v>73407.399999999994</v>
      </c>
    </row>
    <row r="83" spans="1:33">
      <c r="A83" s="1" t="s">
        <v>41</v>
      </c>
      <c r="B83" s="48">
        <v>514948.1</v>
      </c>
      <c r="C83" s="48">
        <v>307977.8</v>
      </c>
      <c r="D83" s="48">
        <v>300335.09999999998</v>
      </c>
      <c r="E83" s="48">
        <v>249927.6</v>
      </c>
      <c r="F83" s="48">
        <v>13769.1</v>
      </c>
      <c r="G83" s="48">
        <v>68072.2</v>
      </c>
      <c r="H83" s="48">
        <v>-2025.2</v>
      </c>
      <c r="I83" s="48">
        <v>100854.5</v>
      </c>
      <c r="J83" s="48">
        <v>20066.7</v>
      </c>
      <c r="K83" s="1">
        <v>-43</v>
      </c>
      <c r="L83" s="48">
        <v>6436.3</v>
      </c>
      <c r="M83" s="48">
        <v>78442.2</v>
      </c>
      <c r="N83" s="48">
        <v>72005.899999999994</v>
      </c>
      <c r="O83" s="1">
        <v>-160.30000000000001</v>
      </c>
      <c r="Q83" s="48">
        <v>-17730.2</v>
      </c>
      <c r="R83" s="48">
        <v>497217.9</v>
      </c>
      <c r="S83" s="48">
        <v>16619</v>
      </c>
      <c r="T83" s="48">
        <v>23263.4</v>
      </c>
      <c r="U83" s="48">
        <v>6644.4</v>
      </c>
      <c r="V83" s="48">
        <v>513836.9</v>
      </c>
      <c r="X83" s="48">
        <v>507965.8</v>
      </c>
      <c r="Y83" s="48">
        <v>387231.6</v>
      </c>
      <c r="Z83" s="48">
        <v>120708.1</v>
      </c>
      <c r="AB83" s="48">
        <v>101880.4</v>
      </c>
      <c r="AD83" s="48">
        <v>506964</v>
      </c>
      <c r="AE83" s="48">
        <v>295389.90000000002</v>
      </c>
      <c r="AF83" s="48">
        <v>78068.3</v>
      </c>
      <c r="AG83" s="48">
        <v>72039.5</v>
      </c>
    </row>
    <row r="84" spans="1:33">
      <c r="A84" s="1" t="s">
        <v>209</v>
      </c>
      <c r="B84" s="1">
        <v>520650.2</v>
      </c>
      <c r="C84" s="1">
        <v>311158.7</v>
      </c>
      <c r="D84" s="1">
        <v>303496.3</v>
      </c>
      <c r="E84" s="1">
        <v>252907.2</v>
      </c>
      <c r="F84" s="1">
        <v>14009.8</v>
      </c>
      <c r="G84" s="1">
        <v>67430.8</v>
      </c>
      <c r="H84" s="1">
        <v>-2627.3</v>
      </c>
      <c r="I84" s="1">
        <v>101491.8</v>
      </c>
      <c r="J84" s="1">
        <v>20703.8</v>
      </c>
      <c r="K84" s="1">
        <v>-57</v>
      </c>
      <c r="L84" s="1">
        <v>8921.6</v>
      </c>
      <c r="M84" s="1">
        <v>81729.899999999994</v>
      </c>
      <c r="N84" s="1">
        <v>72808.2</v>
      </c>
      <c r="O84" s="1">
        <v>-382.1</v>
      </c>
      <c r="Q84" s="1">
        <v>-20040.400000000001</v>
      </c>
      <c r="R84" s="1">
        <v>500609.8</v>
      </c>
      <c r="S84" s="1">
        <v>16520.2</v>
      </c>
      <c r="T84" s="1">
        <v>23597.7</v>
      </c>
      <c r="U84" s="1">
        <v>7077.5</v>
      </c>
      <c r="V84" s="1">
        <v>517130</v>
      </c>
      <c r="X84" s="1">
        <v>511409.2</v>
      </c>
      <c r="Y84" s="1">
        <v>389373.5</v>
      </c>
      <c r="Z84" s="1">
        <v>121988.9</v>
      </c>
      <c r="AB84" s="1">
        <v>102193</v>
      </c>
      <c r="AD84" s="1">
        <v>512591.7</v>
      </c>
      <c r="AE84" s="1">
        <v>298492.5</v>
      </c>
      <c r="AF84" s="1">
        <v>81356.3</v>
      </c>
      <c r="AG84" s="1">
        <v>72842.2</v>
      </c>
    </row>
    <row r="85" spans="1:33">
      <c r="A85" s="1" t="s">
        <v>39</v>
      </c>
      <c r="B85" s="1">
        <v>525910.1</v>
      </c>
      <c r="C85" s="1">
        <v>313133.2</v>
      </c>
      <c r="D85" s="1">
        <v>305460.8</v>
      </c>
      <c r="E85" s="1">
        <v>254701.1</v>
      </c>
      <c r="F85" s="1">
        <v>14132.4</v>
      </c>
      <c r="G85" s="1">
        <v>68125.3</v>
      </c>
      <c r="H85" s="1">
        <v>-3416.6</v>
      </c>
      <c r="I85" s="1">
        <v>102356.6</v>
      </c>
      <c r="J85" s="1">
        <v>22116.2</v>
      </c>
      <c r="K85" s="1">
        <v>-45.4</v>
      </c>
      <c r="L85" s="1">
        <v>10038</v>
      </c>
      <c r="M85" s="1">
        <v>84125</v>
      </c>
      <c r="N85" s="1">
        <v>74087</v>
      </c>
      <c r="O85" s="1">
        <v>-529.5</v>
      </c>
      <c r="Q85" s="1">
        <v>-20078.7</v>
      </c>
      <c r="R85" s="1">
        <v>505831.4</v>
      </c>
      <c r="S85" s="1">
        <v>20366.400000000001</v>
      </c>
      <c r="T85" s="1">
        <v>27571.7</v>
      </c>
      <c r="U85" s="1">
        <v>7205.3</v>
      </c>
      <c r="V85" s="1">
        <v>526197.80000000005</v>
      </c>
      <c r="X85" s="1">
        <v>515774.5</v>
      </c>
      <c r="Y85" s="1">
        <v>391324.5</v>
      </c>
      <c r="Z85" s="1">
        <v>124347.7</v>
      </c>
      <c r="AB85" s="1">
        <v>104498.5</v>
      </c>
      <c r="AD85" s="1">
        <v>517868.3</v>
      </c>
      <c r="AE85" s="1">
        <v>300478.7</v>
      </c>
      <c r="AF85" s="1">
        <v>83753.7</v>
      </c>
      <c r="AG85" s="1">
        <v>74121.600000000006</v>
      </c>
    </row>
    <row r="86" spans="1:33">
      <c r="A86" s="1" t="s">
        <v>40</v>
      </c>
      <c r="B86" s="1">
        <v>527151.5</v>
      </c>
      <c r="C86" s="1">
        <v>313765.8</v>
      </c>
      <c r="D86" s="1">
        <v>306069.2</v>
      </c>
      <c r="E86" s="1">
        <v>255139</v>
      </c>
      <c r="F86" s="1">
        <v>14600.2</v>
      </c>
      <c r="G86" s="1">
        <v>68199.899999999994</v>
      </c>
      <c r="H86" s="1">
        <v>-2887.3</v>
      </c>
      <c r="I86" s="1">
        <v>102609</v>
      </c>
      <c r="J86" s="1">
        <v>23701.8</v>
      </c>
      <c r="K86" s="1">
        <v>-34.6</v>
      </c>
      <c r="L86" s="1">
        <v>7653.7</v>
      </c>
      <c r="M86" s="1">
        <v>83543.7</v>
      </c>
      <c r="N86" s="1">
        <v>75890</v>
      </c>
      <c r="O86" s="1">
        <v>-457</v>
      </c>
      <c r="Q86" s="1">
        <v>-20938.7</v>
      </c>
      <c r="R86" s="1">
        <v>506212.8</v>
      </c>
      <c r="S86" s="1">
        <v>18947.2</v>
      </c>
      <c r="T86" s="1">
        <v>26603.599999999999</v>
      </c>
      <c r="U86" s="1">
        <v>7656.3</v>
      </c>
      <c r="V86" s="1">
        <v>525160</v>
      </c>
      <c r="X86" s="1">
        <v>519536.9</v>
      </c>
      <c r="Y86" s="1">
        <v>393107.3</v>
      </c>
      <c r="Z86" s="1">
        <v>126283.7</v>
      </c>
      <c r="AB86" s="1">
        <v>106751.8</v>
      </c>
      <c r="AD86" s="1">
        <v>519124.3</v>
      </c>
      <c r="AE86" s="1">
        <v>301083.40000000002</v>
      </c>
      <c r="AF86" s="1">
        <v>83174.2</v>
      </c>
      <c r="AG86" s="1">
        <v>75925.399999999994</v>
      </c>
    </row>
    <row r="87" spans="1:33">
      <c r="A87" s="1" t="s">
        <v>41</v>
      </c>
      <c r="B87" s="1">
        <v>528044.1</v>
      </c>
      <c r="C87" s="1">
        <v>315031</v>
      </c>
      <c r="D87" s="1">
        <v>307282.7</v>
      </c>
      <c r="E87" s="1">
        <v>256170.1</v>
      </c>
      <c r="F87" s="1">
        <v>15205.4</v>
      </c>
      <c r="G87" s="1">
        <v>68713.8</v>
      </c>
      <c r="H87" s="1">
        <v>-2812.5</v>
      </c>
      <c r="I87" s="1">
        <v>103084.9</v>
      </c>
      <c r="J87" s="1">
        <v>24201</v>
      </c>
      <c r="K87" s="1">
        <v>2.1</v>
      </c>
      <c r="L87" s="1">
        <v>5348.4</v>
      </c>
      <c r="M87" s="1">
        <v>83889.5</v>
      </c>
      <c r="N87" s="1">
        <v>78541.100000000006</v>
      </c>
      <c r="O87" s="1">
        <v>-730.1</v>
      </c>
      <c r="Q87" s="1">
        <v>-21805</v>
      </c>
      <c r="R87" s="1">
        <v>506239.1</v>
      </c>
      <c r="S87" s="1">
        <v>18908.8</v>
      </c>
      <c r="T87" s="1">
        <v>26473.3</v>
      </c>
      <c r="U87" s="1">
        <v>7564.5</v>
      </c>
      <c r="V87" s="1">
        <v>525147.9</v>
      </c>
      <c r="X87" s="1">
        <v>523108.1</v>
      </c>
      <c r="Y87" s="1">
        <v>395622.8</v>
      </c>
      <c r="Z87" s="1">
        <v>127330.6</v>
      </c>
      <c r="AB87" s="1">
        <v>108421.7</v>
      </c>
      <c r="AD87" s="1">
        <v>520021.9</v>
      </c>
      <c r="AE87" s="1">
        <v>302295.40000000002</v>
      </c>
      <c r="AF87" s="1">
        <v>83521.899999999994</v>
      </c>
      <c r="AG87" s="1">
        <v>78577.7</v>
      </c>
    </row>
    <row r="88" spans="1:33">
      <c r="A88" s="1" t="s">
        <v>163</v>
      </c>
    </row>
    <row r="89" spans="1:33">
      <c r="A89" s="1" t="s">
        <v>188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workbookViewId="0">
      <selection activeCell="K14" sqref="K14"/>
    </sheetView>
  </sheetViews>
  <sheetFormatPr defaultColWidth="10.375" defaultRowHeight="13.5"/>
  <sheetData>
    <row r="1" spans="1:28">
      <c r="A1" t="s">
        <v>57</v>
      </c>
      <c r="Q1" t="s">
        <v>1</v>
      </c>
      <c r="AB1" t="s">
        <v>2</v>
      </c>
    </row>
    <row r="2" spans="1:28">
      <c r="A2" t="s">
        <v>58</v>
      </c>
      <c r="Q2" t="s">
        <v>4</v>
      </c>
      <c r="AB2" t="s">
        <v>5</v>
      </c>
    </row>
    <row r="3" spans="1:28" ht="27">
      <c r="B3" t="s">
        <v>6</v>
      </c>
      <c r="C3" s="37" t="s">
        <v>142</v>
      </c>
      <c r="F3" t="s">
        <v>7</v>
      </c>
      <c r="G3" s="37" t="s">
        <v>143</v>
      </c>
      <c r="H3" t="s">
        <v>8</v>
      </c>
      <c r="I3" s="37" t="s">
        <v>144</v>
      </c>
      <c r="J3" s="37" t="s">
        <v>145</v>
      </c>
      <c r="K3" t="s">
        <v>9</v>
      </c>
      <c r="L3" t="s">
        <v>10</v>
      </c>
      <c r="O3" t="s">
        <v>11</v>
      </c>
      <c r="Q3" t="s">
        <v>12</v>
      </c>
      <c r="R3" t="s">
        <v>13</v>
      </c>
      <c r="S3" t="s">
        <v>14</v>
      </c>
      <c r="V3" t="s">
        <v>15</v>
      </c>
      <c r="X3" t="s">
        <v>16</v>
      </c>
      <c r="Y3" t="s">
        <v>17</v>
      </c>
      <c r="Z3" t="s">
        <v>18</v>
      </c>
      <c r="AB3" s="37" t="s">
        <v>146</v>
      </c>
    </row>
    <row r="4" spans="1:28">
      <c r="D4" t="s">
        <v>19</v>
      </c>
      <c r="L4" t="s">
        <v>20</v>
      </c>
      <c r="M4" t="s">
        <v>21</v>
      </c>
      <c r="N4" t="s">
        <v>22</v>
      </c>
      <c r="S4" t="s">
        <v>23</v>
      </c>
      <c r="T4" t="s">
        <v>24</v>
      </c>
      <c r="U4" t="s">
        <v>25</v>
      </c>
    </row>
    <row r="5" spans="1:28">
      <c r="E5" t="s">
        <v>26</v>
      </c>
    </row>
    <row r="6" spans="1:28" ht="54">
      <c r="B6" s="37" t="s">
        <v>147</v>
      </c>
      <c r="C6" t="s">
        <v>148</v>
      </c>
      <c r="D6" t="s">
        <v>149</v>
      </c>
      <c r="E6" t="s">
        <v>150</v>
      </c>
      <c r="F6" t="s">
        <v>151</v>
      </c>
      <c r="G6" s="37" t="s">
        <v>152</v>
      </c>
      <c r="H6" t="s">
        <v>153</v>
      </c>
      <c r="I6" t="s">
        <v>154</v>
      </c>
      <c r="J6" t="s">
        <v>155</v>
      </c>
      <c r="K6" t="s">
        <v>156</v>
      </c>
      <c r="L6" t="s">
        <v>27</v>
      </c>
      <c r="O6" t="s">
        <v>28</v>
      </c>
      <c r="Q6" t="s">
        <v>157</v>
      </c>
      <c r="R6" t="s">
        <v>29</v>
      </c>
      <c r="S6" t="s">
        <v>30</v>
      </c>
      <c r="V6" t="s">
        <v>31</v>
      </c>
      <c r="X6" t="s">
        <v>158</v>
      </c>
      <c r="Y6" t="s">
        <v>159</v>
      </c>
      <c r="Z6" t="s">
        <v>160</v>
      </c>
      <c r="AB6" t="s">
        <v>161</v>
      </c>
    </row>
    <row r="7" spans="1:28">
      <c r="L7" t="s">
        <v>32</v>
      </c>
      <c r="M7" t="s">
        <v>33</v>
      </c>
      <c r="N7" t="s">
        <v>34</v>
      </c>
      <c r="S7" t="s">
        <v>35</v>
      </c>
      <c r="T7" t="s">
        <v>36</v>
      </c>
      <c r="U7" t="s">
        <v>37</v>
      </c>
    </row>
    <row r="8" spans="1:28">
      <c r="A8" t="s">
        <v>61</v>
      </c>
      <c r="B8" s="38">
        <v>280828.2</v>
      </c>
      <c r="C8" s="38">
        <v>166750.6</v>
      </c>
      <c r="D8" s="38">
        <v>164321.70000000001</v>
      </c>
      <c r="E8" s="38">
        <v>139484.79999999999</v>
      </c>
      <c r="F8" s="38">
        <v>19358.5</v>
      </c>
      <c r="G8" s="38">
        <v>34479.1</v>
      </c>
      <c r="H8">
        <v>568.9</v>
      </c>
      <c r="I8" s="38">
        <v>42623.1</v>
      </c>
      <c r="J8" s="38">
        <v>25651.5</v>
      </c>
      <c r="K8" s="38">
        <v>-2196.8000000000002</v>
      </c>
      <c r="L8" s="38">
        <v>1300.0999999999999</v>
      </c>
      <c r="M8" s="38">
        <v>19818.099999999999</v>
      </c>
      <c r="N8" s="38">
        <v>18518</v>
      </c>
      <c r="O8" s="38">
        <v>-7706.8</v>
      </c>
      <c r="Q8" s="38">
        <v>-3199.4</v>
      </c>
      <c r="R8" s="38">
        <v>277628.79999999999</v>
      </c>
      <c r="S8">
        <v>-70.3</v>
      </c>
      <c r="T8" s="38">
        <v>3305.6</v>
      </c>
      <c r="U8" s="38">
        <v>3375.9</v>
      </c>
      <c r="V8" s="38">
        <v>277558.5</v>
      </c>
      <c r="X8" s="38">
        <v>285025.8</v>
      </c>
      <c r="Y8" s="38">
        <v>218515</v>
      </c>
      <c r="Z8" s="38">
        <v>66976</v>
      </c>
      <c r="AB8" s="38">
        <v>77308.7</v>
      </c>
    </row>
    <row r="9" spans="1:28">
      <c r="A9" t="s">
        <v>39</v>
      </c>
      <c r="B9" s="38">
        <v>279347.8</v>
      </c>
      <c r="C9" s="38">
        <v>166430.20000000001</v>
      </c>
      <c r="D9" s="38">
        <v>164003.9</v>
      </c>
      <c r="E9" s="38">
        <v>138851.70000000001</v>
      </c>
      <c r="F9" s="38">
        <v>19104.400000000001</v>
      </c>
      <c r="G9" s="38">
        <v>34907.1</v>
      </c>
      <c r="H9">
        <v>842.6</v>
      </c>
      <c r="I9" s="38">
        <v>42929.9</v>
      </c>
      <c r="J9" s="38">
        <v>24673.4</v>
      </c>
      <c r="K9" s="38">
        <v>-1964.7</v>
      </c>
      <c r="L9">
        <v>693.7</v>
      </c>
      <c r="M9" s="38">
        <v>20099.099999999999</v>
      </c>
      <c r="N9" s="38">
        <v>19405.400000000001</v>
      </c>
      <c r="O9" s="38">
        <v>-8268.9</v>
      </c>
      <c r="Q9" s="38">
        <v>-3156.6</v>
      </c>
      <c r="R9" s="38">
        <v>276191.2</v>
      </c>
      <c r="S9">
        <v>-180.1</v>
      </c>
      <c r="T9" s="38">
        <v>3075.8</v>
      </c>
      <c r="U9" s="38">
        <v>3255.9</v>
      </c>
      <c r="V9" s="38">
        <v>276011.09999999998</v>
      </c>
      <c r="X9" s="38">
        <v>284979.40000000002</v>
      </c>
      <c r="Y9" s="38">
        <v>219074.4</v>
      </c>
      <c r="Z9" s="38">
        <v>66353.8</v>
      </c>
      <c r="AB9" s="38">
        <v>76696.100000000006</v>
      </c>
    </row>
    <row r="10" spans="1:28">
      <c r="A10" t="s">
        <v>40</v>
      </c>
      <c r="B10" s="38">
        <v>285605</v>
      </c>
      <c r="C10" s="38">
        <v>168019.5</v>
      </c>
      <c r="D10" s="38">
        <v>165557.5</v>
      </c>
      <c r="E10" s="38">
        <v>140164.1</v>
      </c>
      <c r="F10" s="38">
        <v>18488.599999999999</v>
      </c>
      <c r="G10" s="38">
        <v>34904.699999999997</v>
      </c>
      <c r="H10" s="38">
        <v>2277</v>
      </c>
      <c r="I10" s="38">
        <v>43416.2</v>
      </c>
      <c r="J10" s="38">
        <v>24607.9</v>
      </c>
      <c r="K10" s="38">
        <v>-2228.9</v>
      </c>
      <c r="L10" s="38">
        <v>1704.1</v>
      </c>
      <c r="M10" s="38">
        <v>19895.400000000001</v>
      </c>
      <c r="N10" s="38">
        <v>18191.3</v>
      </c>
      <c r="O10" s="38">
        <v>-5584.2</v>
      </c>
      <c r="Q10" s="38">
        <v>-2748.3</v>
      </c>
      <c r="R10" s="38">
        <v>282856.59999999998</v>
      </c>
      <c r="S10">
        <v>-16.7</v>
      </c>
      <c r="T10" s="38">
        <v>2980.4</v>
      </c>
      <c r="U10" s="38">
        <v>2997.2</v>
      </c>
      <c r="V10" s="38">
        <v>282839.90000000002</v>
      </c>
      <c r="X10" s="38">
        <v>288941.40000000002</v>
      </c>
      <c r="Y10" s="38">
        <v>222794.8</v>
      </c>
      <c r="Z10" s="38">
        <v>66583.3</v>
      </c>
      <c r="AB10" s="38">
        <v>76129.399999999994</v>
      </c>
    </row>
    <row r="11" spans="1:28">
      <c r="A11" t="s">
        <v>41</v>
      </c>
      <c r="B11" s="38">
        <v>291675.5</v>
      </c>
      <c r="C11" s="38">
        <v>168970.5</v>
      </c>
      <c r="D11" s="38">
        <v>166481.29999999999</v>
      </c>
      <c r="E11" s="38">
        <v>140885.9</v>
      </c>
      <c r="F11" s="38">
        <v>18007.2</v>
      </c>
      <c r="G11" s="38">
        <v>35675.300000000003</v>
      </c>
      <c r="H11" s="38">
        <v>2216.1</v>
      </c>
      <c r="I11" s="38">
        <v>44014.2</v>
      </c>
      <c r="J11" s="38">
        <v>26232.400000000001</v>
      </c>
      <c r="K11" s="38">
        <v>-2749.8</v>
      </c>
      <c r="L11" s="38">
        <v>3168.6</v>
      </c>
      <c r="M11" s="38">
        <v>21244.1</v>
      </c>
      <c r="N11" s="38">
        <v>18075.5</v>
      </c>
      <c r="O11" s="38">
        <v>-3858.9</v>
      </c>
      <c r="Q11" s="38">
        <v>-2844.7</v>
      </c>
      <c r="R11" s="38">
        <v>288830.90000000002</v>
      </c>
      <c r="S11">
        <v>47.3</v>
      </c>
      <c r="T11" s="38">
        <v>3022.5</v>
      </c>
      <c r="U11" s="38">
        <v>2975.2</v>
      </c>
      <c r="V11" s="38">
        <v>288878.2</v>
      </c>
      <c r="X11" s="38">
        <v>292201.59999999998</v>
      </c>
      <c r="Y11" s="38">
        <v>224088.3</v>
      </c>
      <c r="Z11" s="38">
        <v>68587.7</v>
      </c>
      <c r="AB11" s="38">
        <v>78053.100000000006</v>
      </c>
    </row>
    <row r="12" spans="1:28">
      <c r="A12" t="s">
        <v>62</v>
      </c>
      <c r="B12" s="38">
        <v>293463.7</v>
      </c>
      <c r="C12" s="38">
        <v>168737.9</v>
      </c>
      <c r="D12" s="38">
        <v>166230.20000000001</v>
      </c>
      <c r="E12" s="38">
        <v>140489.29999999999</v>
      </c>
      <c r="F12" s="38">
        <v>18094.2</v>
      </c>
      <c r="G12" s="38">
        <v>36179.800000000003</v>
      </c>
      <c r="H12" s="38">
        <v>1737.1</v>
      </c>
      <c r="I12" s="38">
        <v>44521.7</v>
      </c>
      <c r="J12" s="38">
        <v>26990.6</v>
      </c>
      <c r="K12" s="38">
        <v>-1982</v>
      </c>
      <c r="L12" s="38">
        <v>3477.8</v>
      </c>
      <c r="M12" s="38">
        <v>21863.200000000001</v>
      </c>
      <c r="N12" s="38">
        <v>18385.400000000001</v>
      </c>
      <c r="O12" s="38">
        <v>-4293.3999999999996</v>
      </c>
      <c r="Q12" s="38">
        <v>-2785.2</v>
      </c>
      <c r="R12" s="38">
        <v>290678.5</v>
      </c>
      <c r="S12">
        <v>-596.70000000000005</v>
      </c>
      <c r="T12" s="38">
        <v>3419.6</v>
      </c>
      <c r="U12" s="38">
        <v>4016.3</v>
      </c>
      <c r="V12" s="38">
        <v>290081.8</v>
      </c>
      <c r="X12" s="38">
        <v>293504</v>
      </c>
      <c r="Y12" s="38">
        <v>223656.4</v>
      </c>
      <c r="Z12" s="38">
        <v>70362.7</v>
      </c>
      <c r="AB12" s="38">
        <v>79367.7</v>
      </c>
    </row>
    <row r="13" spans="1:28">
      <c r="A13" t="s">
        <v>39</v>
      </c>
      <c r="B13" s="38">
        <v>297055</v>
      </c>
      <c r="C13" s="38">
        <v>169896.1</v>
      </c>
      <c r="D13" s="38">
        <v>167358.79999999999</v>
      </c>
      <c r="E13" s="38">
        <v>141412.79999999999</v>
      </c>
      <c r="F13" s="38">
        <v>18419.599999999999</v>
      </c>
      <c r="G13" s="38">
        <v>36176.5</v>
      </c>
      <c r="H13" s="38">
        <v>2574.6</v>
      </c>
      <c r="I13" s="38">
        <v>45458.2</v>
      </c>
      <c r="J13" s="38">
        <v>26030</v>
      </c>
      <c r="K13" s="38">
        <v>-1992.9</v>
      </c>
      <c r="L13" s="38">
        <v>3941.5</v>
      </c>
      <c r="M13" s="38">
        <v>22919.7</v>
      </c>
      <c r="N13" s="38">
        <v>18978.3</v>
      </c>
      <c r="O13" s="38">
        <v>-3448.6</v>
      </c>
      <c r="Q13" s="38">
        <v>-3216.7</v>
      </c>
      <c r="R13" s="38">
        <v>293838.40000000002</v>
      </c>
      <c r="S13">
        <v>-556.29999999999995</v>
      </c>
      <c r="T13" s="38">
        <v>3932.8</v>
      </c>
      <c r="U13" s="38">
        <v>4489.2</v>
      </c>
      <c r="V13" s="38">
        <v>293282.09999999998</v>
      </c>
      <c r="X13" s="38">
        <v>296411.2</v>
      </c>
      <c r="Y13" s="38">
        <v>226699.1</v>
      </c>
      <c r="Z13" s="38">
        <v>70210</v>
      </c>
      <c r="AB13" s="38">
        <v>78766.7</v>
      </c>
    </row>
    <row r="14" spans="1:28">
      <c r="A14" t="s">
        <v>40</v>
      </c>
      <c r="B14" s="38">
        <v>296394.3</v>
      </c>
      <c r="C14" s="38">
        <v>171014.6</v>
      </c>
      <c r="D14" s="38">
        <v>168444.5</v>
      </c>
      <c r="E14" s="38">
        <v>142302.79999999999</v>
      </c>
      <c r="F14" s="38">
        <v>18538.7</v>
      </c>
      <c r="G14" s="38">
        <v>36687.1</v>
      </c>
      <c r="H14">
        <v>276.10000000000002</v>
      </c>
      <c r="I14" s="38">
        <v>45951.7</v>
      </c>
      <c r="J14" s="38">
        <v>26397.4</v>
      </c>
      <c r="K14" s="38">
        <v>-1839.5</v>
      </c>
      <c r="L14" s="38">
        <v>4554</v>
      </c>
      <c r="M14" s="38">
        <v>23568.1</v>
      </c>
      <c r="N14" s="38">
        <v>19014.099999999999</v>
      </c>
      <c r="O14" s="38">
        <v>-5185.8</v>
      </c>
      <c r="Q14" s="38">
        <v>-2936.5</v>
      </c>
      <c r="R14" s="38">
        <v>293457.8</v>
      </c>
      <c r="S14">
        <v>-641.4</v>
      </c>
      <c r="T14" s="38">
        <v>4413.8999999999996</v>
      </c>
      <c r="U14" s="38">
        <v>5055.3</v>
      </c>
      <c r="V14" s="38">
        <v>292816.5</v>
      </c>
      <c r="X14" s="38">
        <v>294594</v>
      </c>
      <c r="Y14" s="38">
        <v>223953.4</v>
      </c>
      <c r="Z14" s="38">
        <v>71172.7</v>
      </c>
      <c r="AB14" s="38">
        <v>79763</v>
      </c>
    </row>
    <row r="15" spans="1:28">
      <c r="A15" t="s">
        <v>41</v>
      </c>
      <c r="B15" s="38">
        <v>298557.8</v>
      </c>
      <c r="C15" s="38">
        <v>172400.5</v>
      </c>
      <c r="D15" s="38">
        <v>169824.3</v>
      </c>
      <c r="E15" s="38">
        <v>143470</v>
      </c>
      <c r="F15" s="38">
        <v>17726.3</v>
      </c>
      <c r="G15" s="38">
        <v>37260.6</v>
      </c>
      <c r="H15" s="38">
        <v>1027.5</v>
      </c>
      <c r="I15" s="38">
        <v>46590.1</v>
      </c>
      <c r="J15" s="38">
        <v>26008.6</v>
      </c>
      <c r="K15" s="38">
        <v>-1596.2</v>
      </c>
      <c r="L15" s="38">
        <v>4123.6000000000004</v>
      </c>
      <c r="M15" s="38">
        <v>23478.1</v>
      </c>
      <c r="N15" s="38">
        <v>19354.599999999999</v>
      </c>
      <c r="O15" s="38">
        <v>-4983.1000000000004</v>
      </c>
      <c r="Q15" s="38">
        <v>-2929.4</v>
      </c>
      <c r="R15" s="38">
        <v>295628.40000000002</v>
      </c>
      <c r="S15">
        <v>-228.5</v>
      </c>
      <c r="T15" s="38">
        <v>4806.8</v>
      </c>
      <c r="U15" s="38">
        <v>5035.3</v>
      </c>
      <c r="V15" s="38">
        <v>295399.90000000002</v>
      </c>
      <c r="X15" s="38">
        <v>297693.3</v>
      </c>
      <c r="Y15" s="38">
        <v>226708.8</v>
      </c>
      <c r="Z15" s="38">
        <v>71512.2</v>
      </c>
      <c r="AB15" s="38">
        <v>79385</v>
      </c>
    </row>
    <row r="16" spans="1:28">
      <c r="A16" t="s">
        <v>63</v>
      </c>
      <c r="B16" s="38">
        <v>303133.2</v>
      </c>
      <c r="C16" s="38">
        <v>174972.9</v>
      </c>
      <c r="D16" s="38">
        <v>172416.5</v>
      </c>
      <c r="E16" s="38">
        <v>145790</v>
      </c>
      <c r="F16" s="38">
        <v>17460.599999999999</v>
      </c>
      <c r="G16" s="38">
        <v>36887.5</v>
      </c>
      <c r="H16" s="38">
        <v>2909.9</v>
      </c>
      <c r="I16" s="38">
        <v>47083.6</v>
      </c>
      <c r="J16" s="38">
        <v>25703.7</v>
      </c>
      <c r="K16" s="38">
        <v>-1729.4</v>
      </c>
      <c r="L16" s="38">
        <v>3824.9</v>
      </c>
      <c r="M16" s="38">
        <v>23493.599999999999</v>
      </c>
      <c r="N16" s="38">
        <v>19668.7</v>
      </c>
      <c r="O16" s="38">
        <v>-3980.5</v>
      </c>
      <c r="Q16" s="38">
        <v>-2793</v>
      </c>
      <c r="R16" s="38">
        <v>300340.09999999998</v>
      </c>
      <c r="S16">
        <v>-141</v>
      </c>
      <c r="T16" s="38">
        <v>5024.3999999999996</v>
      </c>
      <c r="U16" s="38">
        <v>5165.3999999999996</v>
      </c>
      <c r="V16" s="38">
        <v>300199.2</v>
      </c>
      <c r="X16" s="38">
        <v>302942.2</v>
      </c>
      <c r="Y16" s="38">
        <v>231864.8</v>
      </c>
      <c r="Z16" s="38">
        <v>71568.5</v>
      </c>
      <c r="AB16" s="38">
        <v>78479</v>
      </c>
    </row>
    <row r="17" spans="1:28">
      <c r="A17" t="s">
        <v>39</v>
      </c>
      <c r="B17" s="38">
        <v>305214.40000000002</v>
      </c>
      <c r="C17" s="38">
        <v>178113.1</v>
      </c>
      <c r="D17" s="38">
        <v>175600</v>
      </c>
      <c r="E17" s="38">
        <v>148681.70000000001</v>
      </c>
      <c r="F17" s="38">
        <v>17728.400000000001</v>
      </c>
      <c r="G17" s="38">
        <v>37765.300000000003</v>
      </c>
      <c r="H17">
        <v>672.2</v>
      </c>
      <c r="I17" s="38">
        <v>47373.9</v>
      </c>
      <c r="J17" s="38">
        <v>25769.3</v>
      </c>
      <c r="K17" s="38">
        <v>-1532.8</v>
      </c>
      <c r="L17" s="38">
        <v>4443.6000000000004</v>
      </c>
      <c r="M17" s="38">
        <v>23268.1</v>
      </c>
      <c r="N17" s="38">
        <v>18824.5</v>
      </c>
      <c r="O17" s="38">
        <v>-5118.7</v>
      </c>
      <c r="Q17" s="38">
        <v>-3330.8</v>
      </c>
      <c r="R17" s="38">
        <v>301883.5</v>
      </c>
      <c r="S17">
        <v>-202.9</v>
      </c>
      <c r="T17" s="38">
        <v>5338.3</v>
      </c>
      <c r="U17" s="38">
        <v>5541.1</v>
      </c>
      <c r="V17" s="38">
        <v>301680.59999999998</v>
      </c>
      <c r="X17" s="38">
        <v>303624.40000000002</v>
      </c>
      <c r="Y17" s="38">
        <v>232086.7</v>
      </c>
      <c r="Z17" s="38">
        <v>72042.8</v>
      </c>
      <c r="AB17" s="38">
        <v>79731.5</v>
      </c>
    </row>
    <row r="18" spans="1:28">
      <c r="A18" t="s">
        <v>40</v>
      </c>
      <c r="B18" s="38">
        <v>306548.2</v>
      </c>
      <c r="C18" s="38">
        <v>177590.39999999999</v>
      </c>
      <c r="D18" s="38">
        <v>175110.7</v>
      </c>
      <c r="E18" s="38">
        <v>148063.1</v>
      </c>
      <c r="F18" s="38">
        <v>18133.2</v>
      </c>
      <c r="G18" s="38">
        <v>37735.599999999999</v>
      </c>
      <c r="H18" s="38">
        <v>1180.2</v>
      </c>
      <c r="I18" s="38">
        <v>47864.3</v>
      </c>
      <c r="J18" s="38">
        <v>25581.599999999999</v>
      </c>
      <c r="K18" s="38">
        <v>-1915.7</v>
      </c>
      <c r="L18" s="38">
        <v>4681.8</v>
      </c>
      <c r="M18" s="38">
        <v>23302.5</v>
      </c>
      <c r="N18" s="38">
        <v>18620.7</v>
      </c>
      <c r="O18" s="38">
        <v>-4303.1000000000004</v>
      </c>
      <c r="Q18" s="38">
        <v>-3629.3</v>
      </c>
      <c r="R18" s="38">
        <v>302918.90000000002</v>
      </c>
      <c r="S18">
        <v>180</v>
      </c>
      <c r="T18" s="38">
        <v>5379.1</v>
      </c>
      <c r="U18" s="38">
        <v>5199.1000000000004</v>
      </c>
      <c r="V18" s="38">
        <v>303099</v>
      </c>
      <c r="X18" s="38">
        <v>304449.2</v>
      </c>
      <c r="Y18" s="38">
        <v>232889</v>
      </c>
      <c r="Z18" s="38">
        <v>72059.7</v>
      </c>
      <c r="AB18" s="38">
        <v>79855.399999999994</v>
      </c>
    </row>
    <row r="19" spans="1:28">
      <c r="A19" t="s">
        <v>41</v>
      </c>
      <c r="B19" s="38">
        <v>310808</v>
      </c>
      <c r="C19" s="38">
        <v>182334</v>
      </c>
      <c r="D19" s="38">
        <v>179828.1</v>
      </c>
      <c r="E19" s="38">
        <v>152401.1</v>
      </c>
      <c r="F19" s="38">
        <v>18597.5</v>
      </c>
      <c r="G19" s="38">
        <v>37055.1</v>
      </c>
      <c r="H19">
        <v>802.1</v>
      </c>
      <c r="I19" s="38">
        <v>48340.5</v>
      </c>
      <c r="J19" s="38">
        <v>25442.400000000001</v>
      </c>
      <c r="K19" s="38">
        <v>-2211</v>
      </c>
      <c r="L19" s="38">
        <v>5034.7</v>
      </c>
      <c r="M19" s="38">
        <v>23157.599999999999</v>
      </c>
      <c r="N19" s="38">
        <v>18122.900000000001</v>
      </c>
      <c r="O19" s="38">
        <v>-4587.3999999999996</v>
      </c>
      <c r="Q19" s="38">
        <v>-4138.7</v>
      </c>
      <c r="R19" s="38">
        <v>306669.3</v>
      </c>
      <c r="S19">
        <v>674.7</v>
      </c>
      <c r="T19" s="38">
        <v>5572.6</v>
      </c>
      <c r="U19" s="38">
        <v>4897.8999999999996</v>
      </c>
      <c r="V19" s="38">
        <v>307344.09999999998</v>
      </c>
      <c r="X19" s="38">
        <v>307907.09999999998</v>
      </c>
      <c r="Y19" s="38">
        <v>236214.2</v>
      </c>
      <c r="Z19" s="38">
        <v>72170</v>
      </c>
      <c r="AB19" s="38">
        <v>79348.5</v>
      </c>
    </row>
    <row r="20" spans="1:28">
      <c r="A20" t="s">
        <v>64</v>
      </c>
      <c r="B20" s="38">
        <v>311004</v>
      </c>
      <c r="C20" s="38">
        <v>182118</v>
      </c>
      <c r="D20" s="38">
        <v>179529.8</v>
      </c>
      <c r="E20" s="38">
        <v>151968.4</v>
      </c>
      <c r="F20" s="38">
        <v>18616.8</v>
      </c>
      <c r="G20" s="38">
        <v>36527.800000000003</v>
      </c>
      <c r="H20">
        <v>130.5</v>
      </c>
      <c r="I20" s="38">
        <v>49322.1</v>
      </c>
      <c r="J20" s="38">
        <v>25241.7</v>
      </c>
      <c r="K20" s="38">
        <v>-1817.9</v>
      </c>
      <c r="L20" s="38">
        <v>5644.4</v>
      </c>
      <c r="M20" s="38">
        <v>23415.8</v>
      </c>
      <c r="N20" s="38">
        <v>17771.400000000001</v>
      </c>
      <c r="O20" s="38">
        <v>-4779.3</v>
      </c>
      <c r="Q20" s="38">
        <v>-3476.6</v>
      </c>
      <c r="R20" s="38">
        <v>307527.40000000002</v>
      </c>
      <c r="S20">
        <v>165.4</v>
      </c>
      <c r="T20" s="38">
        <v>4240.1000000000004</v>
      </c>
      <c r="U20" s="38">
        <v>4074.7</v>
      </c>
      <c r="V20" s="38">
        <v>307692.79999999999</v>
      </c>
      <c r="X20" s="38">
        <v>306815.59999999998</v>
      </c>
      <c r="Y20" s="38">
        <v>234197.3</v>
      </c>
      <c r="Z20" s="38">
        <v>73146.3</v>
      </c>
      <c r="AB20" s="38">
        <v>78600.2</v>
      </c>
    </row>
    <row r="21" spans="1:28">
      <c r="A21" t="s">
        <v>39</v>
      </c>
      <c r="B21" s="38">
        <v>313342.59999999998</v>
      </c>
      <c r="C21" s="38">
        <v>183005.9</v>
      </c>
      <c r="D21" s="38">
        <v>180328.6</v>
      </c>
      <c r="E21" s="38">
        <v>152611.20000000001</v>
      </c>
      <c r="F21" s="38">
        <v>16669.3</v>
      </c>
      <c r="G21" s="38">
        <v>37566.5</v>
      </c>
      <c r="H21">
        <v>528.1</v>
      </c>
      <c r="I21" s="38">
        <v>50210.1</v>
      </c>
      <c r="J21" s="38">
        <v>25010</v>
      </c>
      <c r="K21" s="38">
        <v>-1866.8</v>
      </c>
      <c r="L21" s="38">
        <v>6021.1</v>
      </c>
      <c r="M21" s="38">
        <v>23756.1</v>
      </c>
      <c r="N21" s="38">
        <v>17735</v>
      </c>
      <c r="O21" s="38">
        <v>-3801.5</v>
      </c>
      <c r="Q21" s="38">
        <v>-3252.9</v>
      </c>
      <c r="R21" s="38">
        <v>310089.7</v>
      </c>
      <c r="S21">
        <v>524.20000000000005</v>
      </c>
      <c r="T21" s="38">
        <v>4273.7</v>
      </c>
      <c r="U21" s="38">
        <v>3749.5</v>
      </c>
      <c r="V21" s="38">
        <v>310613.90000000002</v>
      </c>
      <c r="X21" s="38">
        <v>308420.7</v>
      </c>
      <c r="Y21" s="38">
        <v>235250.9</v>
      </c>
      <c r="Z21" s="38">
        <v>73707.399999999994</v>
      </c>
      <c r="AB21" s="38">
        <v>77950.600000000006</v>
      </c>
    </row>
    <row r="22" spans="1:28">
      <c r="A22" t="s">
        <v>40</v>
      </c>
      <c r="B22" s="38">
        <v>318031</v>
      </c>
      <c r="C22" s="38">
        <v>185379.1</v>
      </c>
      <c r="D22" s="38">
        <v>182635.8</v>
      </c>
      <c r="E22" s="38">
        <v>154659.29999999999</v>
      </c>
      <c r="F22" s="38">
        <v>16655.400000000001</v>
      </c>
      <c r="G22" s="38">
        <v>37413.9</v>
      </c>
      <c r="H22">
        <v>412.2</v>
      </c>
      <c r="I22" s="38">
        <v>50806.400000000001</v>
      </c>
      <c r="J22" s="38">
        <v>25568.5</v>
      </c>
      <c r="K22" s="38">
        <v>-1724.9</v>
      </c>
      <c r="L22" s="38">
        <v>6907.2</v>
      </c>
      <c r="M22" s="38">
        <v>24755.9</v>
      </c>
      <c r="N22" s="38">
        <v>17848.7</v>
      </c>
      <c r="O22" s="38">
        <v>-3386.8</v>
      </c>
      <c r="Q22" s="38">
        <v>-3596.1</v>
      </c>
      <c r="R22" s="38">
        <v>314434.90000000002</v>
      </c>
      <c r="S22">
        <v>454.6</v>
      </c>
      <c r="T22" s="38">
        <v>4235.8999999999996</v>
      </c>
      <c r="U22" s="38">
        <v>3781.4</v>
      </c>
      <c r="V22" s="38">
        <v>314889.5</v>
      </c>
      <c r="X22" s="38">
        <v>311475.90000000002</v>
      </c>
      <c r="Y22" s="38">
        <v>237065.9</v>
      </c>
      <c r="Z22" s="38">
        <v>74975.7</v>
      </c>
      <c r="AB22" s="38">
        <v>78282.7</v>
      </c>
    </row>
    <row r="23" spans="1:28">
      <c r="A23" t="s">
        <v>41</v>
      </c>
      <c r="B23" s="38">
        <v>320680.59999999998</v>
      </c>
      <c r="C23" s="38">
        <v>186049.6</v>
      </c>
      <c r="D23" s="38">
        <v>183255.6</v>
      </c>
      <c r="E23" s="38">
        <v>155143.4</v>
      </c>
      <c r="F23" s="38">
        <v>16769.8</v>
      </c>
      <c r="G23" s="38">
        <v>37612.699999999997</v>
      </c>
      <c r="H23" s="38">
        <v>1910.6</v>
      </c>
      <c r="I23" s="38">
        <v>51141.8</v>
      </c>
      <c r="J23" s="38">
        <v>25226.9</v>
      </c>
      <c r="K23" s="38">
        <v>-1452.8</v>
      </c>
      <c r="L23" s="38">
        <v>6549.6</v>
      </c>
      <c r="M23" s="38">
        <v>25781.8</v>
      </c>
      <c r="N23" s="38">
        <v>19232.099999999999</v>
      </c>
      <c r="O23" s="38">
        <v>-3127.5</v>
      </c>
      <c r="Q23" s="38">
        <v>-3539.9</v>
      </c>
      <c r="R23" s="38">
        <v>317140.7</v>
      </c>
      <c r="S23">
        <v>474</v>
      </c>
      <c r="T23" s="38">
        <v>4496.1000000000004</v>
      </c>
      <c r="U23" s="38">
        <v>4022.1</v>
      </c>
      <c r="V23" s="38">
        <v>317614.7</v>
      </c>
      <c r="X23" s="38">
        <v>315269.5</v>
      </c>
      <c r="Y23" s="38">
        <v>240697.5</v>
      </c>
      <c r="Z23" s="38">
        <v>75110.399999999994</v>
      </c>
      <c r="AB23" s="38">
        <v>78284.3</v>
      </c>
    </row>
    <row r="24" spans="1:28">
      <c r="A24" t="s">
        <v>65</v>
      </c>
      <c r="B24" s="38">
        <v>324373.8</v>
      </c>
      <c r="C24" s="38">
        <v>187553.4</v>
      </c>
      <c r="D24" s="38">
        <v>184723.20000000001</v>
      </c>
      <c r="E24" s="38">
        <v>156422.29999999999</v>
      </c>
      <c r="F24" s="38">
        <v>16786.900000000001</v>
      </c>
      <c r="G24" s="38">
        <v>39102.5</v>
      </c>
      <c r="H24" s="38">
        <v>1305.2</v>
      </c>
      <c r="I24" s="38">
        <v>51573.599999999999</v>
      </c>
      <c r="J24" s="38">
        <v>24954.5</v>
      </c>
      <c r="K24">
        <v>-873.1</v>
      </c>
      <c r="L24" s="38">
        <v>7194.3</v>
      </c>
      <c r="M24" s="38">
        <v>26973.599999999999</v>
      </c>
      <c r="N24" s="38">
        <v>19779.400000000001</v>
      </c>
      <c r="O24" s="38">
        <v>-3223.5</v>
      </c>
      <c r="Q24" s="38">
        <v>-3240.8</v>
      </c>
      <c r="R24" s="38">
        <v>321133</v>
      </c>
      <c r="S24">
        <v>498.1</v>
      </c>
      <c r="T24" s="38">
        <v>4608</v>
      </c>
      <c r="U24" s="38">
        <v>4110</v>
      </c>
      <c r="V24" s="38">
        <v>321631</v>
      </c>
      <c r="X24" s="38">
        <v>317997.8</v>
      </c>
      <c r="Y24" s="38">
        <v>242895.7</v>
      </c>
      <c r="Z24" s="38">
        <v>75638.2</v>
      </c>
      <c r="AB24" s="38">
        <v>79690.399999999994</v>
      </c>
    </row>
    <row r="25" spans="1:28">
      <c r="A25" t="s">
        <v>39</v>
      </c>
      <c r="B25" s="38">
        <v>329286.2</v>
      </c>
      <c r="C25" s="38">
        <v>188707</v>
      </c>
      <c r="D25" s="38">
        <v>185838.2</v>
      </c>
      <c r="E25" s="38">
        <v>157367</v>
      </c>
      <c r="F25" s="38">
        <v>16643.5</v>
      </c>
      <c r="G25" s="38">
        <v>39609.5</v>
      </c>
      <c r="H25">
        <v>479.2</v>
      </c>
      <c r="I25" s="38">
        <v>52265.1</v>
      </c>
      <c r="J25" s="38">
        <v>27869.5</v>
      </c>
      <c r="K25" s="38">
        <v>-1227</v>
      </c>
      <c r="L25" s="38">
        <v>7973.7</v>
      </c>
      <c r="M25" s="38">
        <v>27827.5</v>
      </c>
      <c r="N25" s="38">
        <v>19853.8</v>
      </c>
      <c r="O25" s="38">
        <v>-3034.2</v>
      </c>
      <c r="Q25" s="38">
        <v>-3387.9</v>
      </c>
      <c r="R25" s="38">
        <v>325898.2</v>
      </c>
      <c r="S25">
        <v>661.5</v>
      </c>
      <c r="T25" s="38">
        <v>4868.8</v>
      </c>
      <c r="U25" s="38">
        <v>4207.3</v>
      </c>
      <c r="V25" s="38">
        <v>326559.8</v>
      </c>
      <c r="X25" s="38">
        <v>321557.3</v>
      </c>
      <c r="Y25" s="38">
        <v>243042.9</v>
      </c>
      <c r="Z25" s="38">
        <v>79205.7</v>
      </c>
      <c r="AB25" s="38">
        <v>82801.899999999994</v>
      </c>
    </row>
    <row r="26" spans="1:28">
      <c r="A26" t="s">
        <v>40</v>
      </c>
      <c r="B26" s="38">
        <v>333310.3</v>
      </c>
      <c r="C26" s="38">
        <v>190977.3</v>
      </c>
      <c r="D26" s="38">
        <v>188063.6</v>
      </c>
      <c r="E26" s="38">
        <v>159372.4</v>
      </c>
      <c r="F26" s="38">
        <v>16737.400000000001</v>
      </c>
      <c r="G26" s="38">
        <v>41312.400000000001</v>
      </c>
      <c r="H26" s="38">
        <v>2063</v>
      </c>
      <c r="I26" s="38">
        <v>52354.400000000001</v>
      </c>
      <c r="J26" s="38">
        <v>24721.9</v>
      </c>
      <c r="K26">
        <v>-821.7</v>
      </c>
      <c r="L26" s="38">
        <v>8002.8</v>
      </c>
      <c r="M26" s="38">
        <v>28530.2</v>
      </c>
      <c r="N26" s="38">
        <v>20527.5</v>
      </c>
      <c r="O26" s="38">
        <v>-2037.2</v>
      </c>
      <c r="Q26" s="38">
        <v>-3483.5</v>
      </c>
      <c r="R26" s="38">
        <v>329826.8</v>
      </c>
      <c r="S26">
        <v>543.79999999999995</v>
      </c>
      <c r="T26" s="38">
        <v>5194.6000000000004</v>
      </c>
      <c r="U26" s="38">
        <v>4650.8</v>
      </c>
      <c r="V26" s="38">
        <v>330370.5</v>
      </c>
      <c r="X26" s="38">
        <v>325751.3</v>
      </c>
      <c r="Y26" s="38">
        <v>250054</v>
      </c>
      <c r="Z26" s="38">
        <v>76171.5</v>
      </c>
      <c r="AB26" s="38">
        <v>81864.899999999994</v>
      </c>
    </row>
    <row r="27" spans="1:28">
      <c r="A27" t="s">
        <v>41</v>
      </c>
      <c r="B27" s="38">
        <v>333885.59999999998</v>
      </c>
      <c r="C27" s="38">
        <v>191113.2</v>
      </c>
      <c r="D27" s="38">
        <v>188162</v>
      </c>
      <c r="E27" s="38">
        <v>159341.70000000001</v>
      </c>
      <c r="F27" s="38">
        <v>16601.400000000001</v>
      </c>
      <c r="G27" s="38">
        <v>43205.9</v>
      </c>
      <c r="H27">
        <v>198.8</v>
      </c>
      <c r="I27" s="38">
        <v>52066.7</v>
      </c>
      <c r="J27" s="38">
        <v>24110.400000000001</v>
      </c>
      <c r="K27">
        <v>-677.9</v>
      </c>
      <c r="L27" s="38">
        <v>9200.2999999999993</v>
      </c>
      <c r="M27" s="38">
        <v>29327.4</v>
      </c>
      <c r="N27" s="38">
        <v>20127.099999999999</v>
      </c>
      <c r="O27" s="38">
        <v>-1933.2</v>
      </c>
      <c r="Q27" s="38">
        <v>-3452.6</v>
      </c>
      <c r="R27" s="38">
        <v>330432.90000000002</v>
      </c>
      <c r="S27">
        <v>954.6</v>
      </c>
      <c r="T27" s="38">
        <v>5792.7</v>
      </c>
      <c r="U27" s="38">
        <v>4838.1000000000004</v>
      </c>
      <c r="V27" s="38">
        <v>331387.59999999998</v>
      </c>
      <c r="X27" s="38">
        <v>324082</v>
      </c>
      <c r="Y27" s="38">
        <v>249193.8</v>
      </c>
      <c r="Z27" s="38">
        <v>75332.899999999994</v>
      </c>
      <c r="AB27" s="38">
        <v>83271.8</v>
      </c>
    </row>
    <row r="28" spans="1:28">
      <c r="A28" t="s">
        <v>66</v>
      </c>
      <c r="B28" s="38">
        <v>342067.7</v>
      </c>
      <c r="C28" s="38">
        <v>193664.4</v>
      </c>
      <c r="D28" s="38">
        <v>190681.60000000001</v>
      </c>
      <c r="E28" s="38">
        <v>161627.9</v>
      </c>
      <c r="F28" s="38">
        <v>16813.2</v>
      </c>
      <c r="G28" s="38">
        <v>46005.8</v>
      </c>
      <c r="H28" s="38">
        <v>2192.9</v>
      </c>
      <c r="I28" s="38">
        <v>52188.5</v>
      </c>
      <c r="J28" s="38">
        <v>23202.6</v>
      </c>
      <c r="K28">
        <v>-847.2</v>
      </c>
      <c r="L28" s="38">
        <v>9050.2000000000007</v>
      </c>
      <c r="M28" s="38">
        <v>29191.8</v>
      </c>
      <c r="N28" s="38">
        <v>20141.599999999999</v>
      </c>
      <c r="O28">
        <v>-202.7</v>
      </c>
      <c r="Q28" s="38">
        <v>-3560.2</v>
      </c>
      <c r="R28" s="38">
        <v>338507.4</v>
      </c>
      <c r="S28" s="38">
        <v>1064.9000000000001</v>
      </c>
      <c r="T28" s="38">
        <v>6049.4</v>
      </c>
      <c r="U28" s="38">
        <v>4984.5</v>
      </c>
      <c r="V28" s="38">
        <v>339572.3</v>
      </c>
      <c r="X28" s="38">
        <v>332556.90000000002</v>
      </c>
      <c r="Y28" s="38">
        <v>258493.4</v>
      </c>
      <c r="Z28" s="38">
        <v>74341.5</v>
      </c>
      <c r="AB28" s="38">
        <v>85664</v>
      </c>
    </row>
    <row r="29" spans="1:28">
      <c r="A29" t="s">
        <v>39</v>
      </c>
      <c r="B29" s="38">
        <v>348994.4</v>
      </c>
      <c r="C29" s="38">
        <v>196723</v>
      </c>
      <c r="D29" s="38">
        <v>193716</v>
      </c>
      <c r="E29" s="38">
        <v>164408.1</v>
      </c>
      <c r="F29" s="38">
        <v>17439.400000000001</v>
      </c>
      <c r="G29" s="38">
        <v>46646.2</v>
      </c>
      <c r="H29" s="38">
        <v>5030.2</v>
      </c>
      <c r="I29" s="38">
        <v>52527.6</v>
      </c>
      <c r="J29" s="38">
        <v>23827.599999999999</v>
      </c>
      <c r="K29" s="38">
        <v>-8990.4</v>
      </c>
      <c r="L29" s="38">
        <v>10464</v>
      </c>
      <c r="M29" s="38">
        <v>30280.3</v>
      </c>
      <c r="N29" s="38">
        <v>19816.3</v>
      </c>
      <c r="O29" s="38">
        <v>5326.8</v>
      </c>
      <c r="Q29" s="38">
        <v>-3827</v>
      </c>
      <c r="R29" s="38">
        <v>345167.4</v>
      </c>
      <c r="S29" s="38">
        <v>1427.4</v>
      </c>
      <c r="T29" s="38">
        <v>6325.8</v>
      </c>
      <c r="U29" s="38">
        <v>4898.3999999999996</v>
      </c>
      <c r="V29" s="38">
        <v>346594.8</v>
      </c>
      <c r="X29" s="38">
        <v>336969.4</v>
      </c>
      <c r="Y29" s="38">
        <v>267449.7</v>
      </c>
      <c r="Z29" s="38">
        <v>69451.199999999997</v>
      </c>
      <c r="AB29" s="38">
        <v>87452.2</v>
      </c>
    </row>
    <row r="30" spans="1:28">
      <c r="A30" t="s">
        <v>40</v>
      </c>
      <c r="B30" s="38">
        <v>353561.2</v>
      </c>
      <c r="C30" s="38">
        <v>197356.1</v>
      </c>
      <c r="D30" s="38">
        <v>194323.3</v>
      </c>
      <c r="E30" s="38">
        <v>164871.29999999999</v>
      </c>
      <c r="F30" s="38">
        <v>17339.7</v>
      </c>
      <c r="G30" s="38">
        <v>49476.6</v>
      </c>
      <c r="H30" s="38">
        <v>1924.7</v>
      </c>
      <c r="I30" s="38">
        <v>53050.2</v>
      </c>
      <c r="J30" s="38">
        <v>23418.7</v>
      </c>
      <c r="K30" s="38">
        <v>-1021.3</v>
      </c>
      <c r="L30" s="38">
        <v>10514.5</v>
      </c>
      <c r="M30" s="38">
        <v>29644.799999999999</v>
      </c>
      <c r="N30" s="38">
        <v>19130.3</v>
      </c>
      <c r="O30" s="38">
        <v>1501.9</v>
      </c>
      <c r="Q30" s="38">
        <v>-3584.4</v>
      </c>
      <c r="R30" s="38">
        <v>349976.8</v>
      </c>
      <c r="S30" s="38">
        <v>1402.5</v>
      </c>
      <c r="T30" s="38">
        <v>6002.6</v>
      </c>
      <c r="U30" s="38">
        <v>4600.1000000000004</v>
      </c>
      <c r="V30" s="38">
        <v>351379.3</v>
      </c>
      <c r="X30" s="38">
        <v>341297.1</v>
      </c>
      <c r="Y30" s="38">
        <v>266229.8</v>
      </c>
      <c r="Z30" s="38">
        <v>75289.8</v>
      </c>
      <c r="AB30" s="38">
        <v>90084.800000000003</v>
      </c>
    </row>
    <row r="31" spans="1:28">
      <c r="A31" t="s">
        <v>41</v>
      </c>
      <c r="B31" s="38">
        <v>358258</v>
      </c>
      <c r="C31" s="38">
        <v>201532.3</v>
      </c>
      <c r="D31" s="38">
        <v>198453</v>
      </c>
      <c r="E31" s="38">
        <v>168705.5</v>
      </c>
      <c r="F31" s="38">
        <v>16985.8</v>
      </c>
      <c r="G31" s="38">
        <v>50180.1</v>
      </c>
      <c r="H31" s="38">
        <v>1926.8</v>
      </c>
      <c r="I31" s="38">
        <v>53519.8</v>
      </c>
      <c r="J31" s="38">
        <v>23166.5</v>
      </c>
      <c r="K31" s="38">
        <v>-1029</v>
      </c>
      <c r="L31" s="38">
        <v>10501.9</v>
      </c>
      <c r="M31" s="38">
        <v>29591.7</v>
      </c>
      <c r="N31" s="38">
        <v>19089.900000000001</v>
      </c>
      <c r="O31" s="38">
        <v>1473.7</v>
      </c>
      <c r="Q31" s="38">
        <v>-2649.5</v>
      </c>
      <c r="R31" s="38">
        <v>355608.4</v>
      </c>
      <c r="S31" s="38">
        <v>1294.5</v>
      </c>
      <c r="T31" s="38">
        <v>5343.3</v>
      </c>
      <c r="U31" s="38">
        <v>4048.8</v>
      </c>
      <c r="V31" s="38">
        <v>356902.9</v>
      </c>
      <c r="X31" s="38">
        <v>346044.3</v>
      </c>
      <c r="Y31" s="38">
        <v>270733.90000000002</v>
      </c>
      <c r="Z31" s="38">
        <v>75484.399999999994</v>
      </c>
      <c r="AB31" s="38">
        <v>90327.1</v>
      </c>
    </row>
    <row r="32" spans="1:28">
      <c r="A32" t="s">
        <v>67</v>
      </c>
      <c r="B32" s="38">
        <v>359682.6</v>
      </c>
      <c r="C32" s="38">
        <v>202093.6</v>
      </c>
      <c r="D32" s="38">
        <v>198950</v>
      </c>
      <c r="E32" s="38">
        <v>169055.8</v>
      </c>
      <c r="F32" s="38">
        <v>17322.599999999999</v>
      </c>
      <c r="G32" s="38">
        <v>49694.9</v>
      </c>
      <c r="H32" s="38">
        <v>3976.4</v>
      </c>
      <c r="I32" s="38">
        <v>53537.599999999999</v>
      </c>
      <c r="J32" s="38">
        <v>23431.4</v>
      </c>
      <c r="K32">
        <v>-922.2</v>
      </c>
      <c r="L32" s="38">
        <v>9004.2000000000007</v>
      </c>
      <c r="M32" s="38">
        <v>28062.5</v>
      </c>
      <c r="N32" s="38">
        <v>19058.2</v>
      </c>
      <c r="O32" s="38">
        <v>1544</v>
      </c>
      <c r="Q32" s="38">
        <v>-1267.4000000000001</v>
      </c>
      <c r="R32" s="38">
        <v>358415.2</v>
      </c>
      <c r="S32" s="38">
        <v>1172.7</v>
      </c>
      <c r="T32" s="38">
        <v>5354.1</v>
      </c>
      <c r="U32" s="38">
        <v>4181.5</v>
      </c>
      <c r="V32" s="38">
        <v>359587.8</v>
      </c>
      <c r="X32" s="38">
        <v>350014.6</v>
      </c>
      <c r="Y32" s="38">
        <v>274270.59999999998</v>
      </c>
      <c r="Z32" s="38">
        <v>75895.899999999994</v>
      </c>
      <c r="AB32" s="38">
        <v>90323.4</v>
      </c>
    </row>
    <row r="33" spans="1:28">
      <c r="A33" t="s">
        <v>39</v>
      </c>
      <c r="B33" s="38">
        <v>358798.9</v>
      </c>
      <c r="C33" s="38">
        <v>203394.1</v>
      </c>
      <c r="D33" s="38">
        <v>200172.6</v>
      </c>
      <c r="E33" s="38">
        <v>170105.1</v>
      </c>
      <c r="F33" s="38">
        <v>17875.5</v>
      </c>
      <c r="G33" s="38">
        <v>51000.1</v>
      </c>
      <c r="H33" s="38">
        <v>1087.2</v>
      </c>
      <c r="I33" s="38">
        <v>53209.9</v>
      </c>
      <c r="J33" s="38">
        <v>24177.3</v>
      </c>
      <c r="K33">
        <v>842</v>
      </c>
      <c r="L33" s="38">
        <v>8398.4</v>
      </c>
      <c r="M33" s="38">
        <v>28663.200000000001</v>
      </c>
      <c r="N33" s="38">
        <v>20264.8</v>
      </c>
      <c r="O33" s="38">
        <v>-1185.5999999999999</v>
      </c>
      <c r="Q33" s="38">
        <v>2294.5</v>
      </c>
      <c r="R33" s="38">
        <v>361093.3</v>
      </c>
      <c r="S33" s="38">
        <v>1409.4</v>
      </c>
      <c r="T33" s="38">
        <v>5332.5</v>
      </c>
      <c r="U33" s="38">
        <v>3923.1</v>
      </c>
      <c r="V33" s="38">
        <v>362502.7</v>
      </c>
      <c r="X33" s="38">
        <v>350455.5</v>
      </c>
      <c r="Y33" s="38">
        <v>272977</v>
      </c>
      <c r="Z33" s="38">
        <v>77721.899999999994</v>
      </c>
      <c r="AB33" s="38">
        <v>92898</v>
      </c>
    </row>
    <row r="34" spans="1:28">
      <c r="A34" t="s">
        <v>40</v>
      </c>
      <c r="B34" s="38">
        <v>360900.7</v>
      </c>
      <c r="C34" s="38">
        <v>206333.7</v>
      </c>
      <c r="D34" s="38">
        <v>203041.6</v>
      </c>
      <c r="E34" s="38">
        <v>172728</v>
      </c>
      <c r="F34" s="38">
        <v>18692.400000000001</v>
      </c>
      <c r="G34" s="38">
        <v>51186.9</v>
      </c>
      <c r="H34">
        <v>759.6</v>
      </c>
      <c r="I34" s="38">
        <v>54697.5</v>
      </c>
      <c r="J34" s="38">
        <v>24666.5</v>
      </c>
      <c r="K34">
        <v>-255.1</v>
      </c>
      <c r="L34" s="38">
        <v>7106.4</v>
      </c>
      <c r="M34" s="38">
        <v>28020.400000000001</v>
      </c>
      <c r="N34" s="38">
        <v>20914.099999999999</v>
      </c>
      <c r="O34" s="38">
        <v>-2287.1999999999998</v>
      </c>
      <c r="Q34" s="38">
        <v>4864</v>
      </c>
      <c r="R34" s="38">
        <v>365764.7</v>
      </c>
      <c r="S34" s="38">
        <v>1182.3</v>
      </c>
      <c r="T34" s="38">
        <v>5255</v>
      </c>
      <c r="U34" s="38">
        <v>4072.7</v>
      </c>
      <c r="V34" s="38">
        <v>366947</v>
      </c>
      <c r="X34" s="38">
        <v>354852.7</v>
      </c>
      <c r="Y34" s="38">
        <v>276250.5</v>
      </c>
      <c r="Z34" s="38">
        <v>78856.800000000003</v>
      </c>
      <c r="AB34" s="38">
        <v>94233.600000000006</v>
      </c>
    </row>
    <row r="35" spans="1:28">
      <c r="A35" t="s">
        <v>41</v>
      </c>
      <c r="B35" s="38">
        <v>363747.2</v>
      </c>
      <c r="C35" s="38">
        <v>206862.5</v>
      </c>
      <c r="D35" s="38">
        <v>203533.3</v>
      </c>
      <c r="E35" s="38">
        <v>173068.7</v>
      </c>
      <c r="F35" s="38">
        <v>19326.3</v>
      </c>
      <c r="G35" s="38">
        <v>52053.3</v>
      </c>
      <c r="H35">
        <v>768.1</v>
      </c>
      <c r="I35" s="38">
        <v>57118.1</v>
      </c>
      <c r="J35" s="38">
        <v>24830.3</v>
      </c>
      <c r="K35" s="38">
        <v>-2844.1</v>
      </c>
      <c r="L35" s="38">
        <v>7126.3</v>
      </c>
      <c r="M35" s="38">
        <v>27986.400000000001</v>
      </c>
      <c r="N35" s="38">
        <v>20860.099999999999</v>
      </c>
      <c r="O35" s="38">
        <v>-1493.6</v>
      </c>
      <c r="Q35" s="38">
        <v>3967.8</v>
      </c>
      <c r="R35" s="38">
        <v>367714.9</v>
      </c>
      <c r="S35" s="38">
        <v>1341.1</v>
      </c>
      <c r="T35" s="38">
        <v>5962.8</v>
      </c>
      <c r="U35" s="38">
        <v>4621.6000000000004</v>
      </c>
      <c r="V35" s="38">
        <v>369056</v>
      </c>
      <c r="X35" s="38">
        <v>357562.5</v>
      </c>
      <c r="Y35" s="38">
        <v>278407.7</v>
      </c>
      <c r="Z35" s="38">
        <v>79407.899999999994</v>
      </c>
      <c r="AB35" s="38">
        <v>95858.3</v>
      </c>
    </row>
    <row r="36" spans="1:28">
      <c r="A36" t="s">
        <v>68</v>
      </c>
      <c r="B36" s="38">
        <v>363486.3</v>
      </c>
      <c r="C36" s="38">
        <v>209690.2</v>
      </c>
      <c r="D36" s="38">
        <v>206356.1</v>
      </c>
      <c r="E36" s="38">
        <v>175649.8</v>
      </c>
      <c r="F36" s="38">
        <v>19706.599999999999</v>
      </c>
      <c r="G36" s="38">
        <v>51632.2</v>
      </c>
      <c r="H36">
        <v>-840.8</v>
      </c>
      <c r="I36" s="38">
        <v>55835.9</v>
      </c>
      <c r="J36" s="38">
        <v>24241.8</v>
      </c>
      <c r="K36" s="38">
        <v>-1607.1</v>
      </c>
      <c r="L36" s="38">
        <v>7323</v>
      </c>
      <c r="M36" s="38">
        <v>27826.9</v>
      </c>
      <c r="N36" s="38">
        <v>20503.900000000001</v>
      </c>
      <c r="O36" s="38">
        <v>-2495.5</v>
      </c>
      <c r="Q36" s="38">
        <v>3178.9</v>
      </c>
      <c r="R36" s="38">
        <v>366665.2</v>
      </c>
      <c r="S36" s="38">
        <v>1630.7</v>
      </c>
      <c r="T36" s="38">
        <v>6731.7</v>
      </c>
      <c r="U36" s="38">
        <v>5101</v>
      </c>
      <c r="V36" s="38">
        <v>368295.9</v>
      </c>
      <c r="X36" s="38">
        <v>356921.2</v>
      </c>
      <c r="Y36" s="38">
        <v>278654.59999999998</v>
      </c>
      <c r="Z36" s="38">
        <v>78480.7</v>
      </c>
      <c r="AB36" s="38">
        <v>95172</v>
      </c>
    </row>
    <row r="37" spans="1:28">
      <c r="A37" t="s">
        <v>39</v>
      </c>
      <c r="B37" s="38">
        <v>371103.5</v>
      </c>
      <c r="C37" s="38">
        <v>211569.8</v>
      </c>
      <c r="D37" s="38">
        <v>208239.9</v>
      </c>
      <c r="E37" s="38">
        <v>177318.3</v>
      </c>
      <c r="F37" s="38">
        <v>21115.599999999999</v>
      </c>
      <c r="G37" s="38">
        <v>52798.1</v>
      </c>
      <c r="H37" s="38">
        <v>1373.9</v>
      </c>
      <c r="I37" s="38">
        <v>56825.7</v>
      </c>
      <c r="J37" s="38">
        <v>24562</v>
      </c>
      <c r="K37" s="38">
        <v>-1335.8</v>
      </c>
      <c r="L37" s="38">
        <v>6116.6</v>
      </c>
      <c r="M37" s="38">
        <v>27897.599999999999</v>
      </c>
      <c r="N37" s="38">
        <v>21780.9</v>
      </c>
      <c r="O37" s="38">
        <v>-1922.3</v>
      </c>
      <c r="Q37" s="38">
        <v>2487.1999999999998</v>
      </c>
      <c r="R37" s="38">
        <v>373590.7</v>
      </c>
      <c r="S37" s="38">
        <v>1680.6</v>
      </c>
      <c r="T37" s="38">
        <v>7060.9</v>
      </c>
      <c r="U37" s="38">
        <v>5380.3</v>
      </c>
      <c r="V37" s="38">
        <v>375271.3</v>
      </c>
      <c r="X37" s="38">
        <v>366160.9</v>
      </c>
      <c r="Y37" s="38">
        <v>286379.90000000002</v>
      </c>
      <c r="Z37" s="38">
        <v>79974.899999999994</v>
      </c>
      <c r="AB37" s="38">
        <v>97921.1</v>
      </c>
    </row>
    <row r="38" spans="1:28">
      <c r="A38" t="s">
        <v>40</v>
      </c>
      <c r="B38" s="38">
        <v>378526.6</v>
      </c>
      <c r="C38" s="38">
        <v>214513.8</v>
      </c>
      <c r="D38" s="38">
        <v>211174.39999999999</v>
      </c>
      <c r="E38" s="38">
        <v>179989.7</v>
      </c>
      <c r="F38" s="38">
        <v>22769.200000000001</v>
      </c>
      <c r="G38" s="38">
        <v>54870.8</v>
      </c>
      <c r="H38" s="38">
        <v>1283.4000000000001</v>
      </c>
      <c r="I38" s="38">
        <v>57212.2</v>
      </c>
      <c r="J38" s="38">
        <v>25390.9</v>
      </c>
      <c r="K38" s="38">
        <v>-1137.5999999999999</v>
      </c>
      <c r="L38" s="38">
        <v>5656.6</v>
      </c>
      <c r="M38" s="38">
        <v>28300.7</v>
      </c>
      <c r="N38" s="38">
        <v>22644.1</v>
      </c>
      <c r="O38" s="38">
        <v>-2032.7</v>
      </c>
      <c r="Q38" s="38">
        <v>2031.5</v>
      </c>
      <c r="R38" s="38">
        <v>380558.1</v>
      </c>
      <c r="S38" s="38">
        <v>2680.8</v>
      </c>
      <c r="T38" s="38">
        <v>8685</v>
      </c>
      <c r="U38" s="38">
        <v>6004.2</v>
      </c>
      <c r="V38" s="38">
        <v>383238.9</v>
      </c>
      <c r="X38" s="38">
        <v>374204</v>
      </c>
      <c r="Y38" s="38">
        <v>293018.59999999998</v>
      </c>
      <c r="Z38" s="38">
        <v>81366.5</v>
      </c>
      <c r="AB38" s="38">
        <v>102338.1</v>
      </c>
    </row>
    <row r="39" spans="1:28">
      <c r="A39" t="s">
        <v>41</v>
      </c>
      <c r="B39" s="38">
        <v>388272.9</v>
      </c>
      <c r="C39" s="38">
        <v>218444.3</v>
      </c>
      <c r="D39" s="38">
        <v>215074.1</v>
      </c>
      <c r="E39" s="38">
        <v>183582.4</v>
      </c>
      <c r="F39" s="38">
        <v>24515.1</v>
      </c>
      <c r="G39" s="38">
        <v>56146.5</v>
      </c>
      <c r="H39" s="38">
        <v>2450.1999999999998</v>
      </c>
      <c r="I39" s="38">
        <v>57191.199999999997</v>
      </c>
      <c r="J39" s="38">
        <v>27173.9</v>
      </c>
      <c r="K39" s="38">
        <v>-1028.4000000000001</v>
      </c>
      <c r="L39" s="38">
        <v>5158.8</v>
      </c>
      <c r="M39" s="38">
        <v>28619.5</v>
      </c>
      <c r="N39" s="38">
        <v>23460.7</v>
      </c>
      <c r="O39" s="38">
        <v>-1778.6</v>
      </c>
      <c r="Q39" s="38">
        <v>2551.8000000000002</v>
      </c>
      <c r="R39" s="38">
        <v>390824.7</v>
      </c>
      <c r="S39" s="38">
        <v>2688.7</v>
      </c>
      <c r="T39" s="38">
        <v>9212.7999999999993</v>
      </c>
      <c r="U39" s="38">
        <v>6524.1</v>
      </c>
      <c r="V39" s="38">
        <v>393513.4</v>
      </c>
      <c r="X39" s="38">
        <v>384710.8</v>
      </c>
      <c r="Y39" s="38">
        <v>301580.09999999998</v>
      </c>
      <c r="Z39" s="38">
        <v>83300.899999999994</v>
      </c>
      <c r="AB39" s="38">
        <v>106853.2</v>
      </c>
    </row>
    <row r="40" spans="1:28">
      <c r="A40" t="s">
        <v>69</v>
      </c>
      <c r="B40" s="38">
        <v>397541.8</v>
      </c>
      <c r="C40" s="38">
        <v>220968.1</v>
      </c>
      <c r="D40" s="38">
        <v>217546.5</v>
      </c>
      <c r="E40" s="38">
        <v>185810.4</v>
      </c>
      <c r="F40" s="38">
        <v>25588.7</v>
      </c>
      <c r="G40" s="38">
        <v>58497.9</v>
      </c>
      <c r="H40" s="38">
        <v>4392.1000000000004</v>
      </c>
      <c r="I40" s="38">
        <v>58297.5</v>
      </c>
      <c r="J40" s="38">
        <v>27682.400000000001</v>
      </c>
      <c r="K40">
        <v>-718.6</v>
      </c>
      <c r="L40" s="38">
        <v>4044.4</v>
      </c>
      <c r="M40" s="38">
        <v>28776.3</v>
      </c>
      <c r="N40" s="38">
        <v>24731.9</v>
      </c>
      <c r="O40" s="38">
        <v>-1210.7</v>
      </c>
      <c r="Q40" s="38">
        <v>2968.2</v>
      </c>
      <c r="R40" s="38">
        <v>400510</v>
      </c>
      <c r="S40" s="38">
        <v>2398.9</v>
      </c>
      <c r="T40" s="38">
        <v>9527.2000000000007</v>
      </c>
      <c r="U40" s="38">
        <v>7128.3</v>
      </c>
      <c r="V40" s="38">
        <v>402908.8</v>
      </c>
      <c r="X40" s="38">
        <v>395519.3</v>
      </c>
      <c r="Y40" s="38">
        <v>310491</v>
      </c>
      <c r="Z40" s="38">
        <v>85183.8</v>
      </c>
      <c r="AB40" s="38">
        <v>110799.4</v>
      </c>
    </row>
    <row r="41" spans="1:28">
      <c r="A41" t="s">
        <v>39</v>
      </c>
      <c r="B41" s="38">
        <v>396961.4</v>
      </c>
      <c r="C41" s="38">
        <v>224775.4</v>
      </c>
      <c r="D41" s="38">
        <v>221302.9</v>
      </c>
      <c r="E41" s="38">
        <v>189304</v>
      </c>
      <c r="F41" s="38">
        <v>24900.799999999999</v>
      </c>
      <c r="G41" s="38">
        <v>61167.5</v>
      </c>
      <c r="H41">
        <v>845.5</v>
      </c>
      <c r="I41" s="38">
        <v>58822.400000000001</v>
      </c>
      <c r="J41" s="38">
        <v>26865.200000000001</v>
      </c>
      <c r="K41" s="38">
        <v>-1245.5999999999999</v>
      </c>
      <c r="L41" s="38">
        <v>3316.3</v>
      </c>
      <c r="M41" s="38">
        <v>29228.7</v>
      </c>
      <c r="N41" s="38">
        <v>25912.400000000001</v>
      </c>
      <c r="O41" s="38">
        <v>-2485.9</v>
      </c>
      <c r="Q41" s="38">
        <v>2781.7</v>
      </c>
      <c r="R41" s="38">
        <v>399743.1</v>
      </c>
      <c r="S41" s="38">
        <v>1908.7</v>
      </c>
      <c r="T41" s="38">
        <v>9500.2000000000007</v>
      </c>
      <c r="U41" s="38">
        <v>7591.6</v>
      </c>
      <c r="V41" s="38">
        <v>401651.7</v>
      </c>
      <c r="X41" s="38">
        <v>395780.7</v>
      </c>
      <c r="Y41" s="38">
        <v>311495.3</v>
      </c>
      <c r="Z41" s="38">
        <v>84404.4</v>
      </c>
      <c r="AB41" s="38">
        <v>112335.8</v>
      </c>
    </row>
    <row r="42" spans="1:28">
      <c r="A42" t="s">
        <v>40</v>
      </c>
      <c r="B42" s="38">
        <v>405817.4</v>
      </c>
      <c r="C42" s="38">
        <v>225229.5</v>
      </c>
      <c r="D42" s="38">
        <v>221715.4</v>
      </c>
      <c r="E42" s="38">
        <v>189513</v>
      </c>
      <c r="F42" s="38">
        <v>24330.6</v>
      </c>
      <c r="G42" s="38">
        <v>64934.3</v>
      </c>
      <c r="H42" s="38">
        <v>3161</v>
      </c>
      <c r="I42" s="38">
        <v>59306.3</v>
      </c>
      <c r="J42" s="38">
        <v>26943.200000000001</v>
      </c>
      <c r="K42" s="38">
        <v>-1154</v>
      </c>
      <c r="L42" s="38">
        <v>3721.1</v>
      </c>
      <c r="M42" s="38">
        <v>30944.2</v>
      </c>
      <c r="N42" s="38">
        <v>27223.1</v>
      </c>
      <c r="O42">
        <v>-654.70000000000005</v>
      </c>
      <c r="Q42" s="38">
        <v>2861.6</v>
      </c>
      <c r="R42" s="38">
        <v>408678.9</v>
      </c>
      <c r="S42" s="38">
        <v>2887.8</v>
      </c>
      <c r="T42" s="38">
        <v>11572.5</v>
      </c>
      <c r="U42" s="38">
        <v>8684.7000000000007</v>
      </c>
      <c r="V42" s="38">
        <v>411566.7</v>
      </c>
      <c r="X42" s="38">
        <v>404054.1</v>
      </c>
      <c r="Y42" s="38">
        <v>319086.7</v>
      </c>
      <c r="Z42" s="38">
        <v>85039.1</v>
      </c>
      <c r="AB42" s="38">
        <v>115982.5</v>
      </c>
    </row>
    <row r="43" spans="1:28">
      <c r="A43" t="s">
        <v>41</v>
      </c>
      <c r="B43" s="38">
        <v>410094</v>
      </c>
      <c r="C43" s="38">
        <v>227548.6</v>
      </c>
      <c r="D43" s="38">
        <v>223989.8</v>
      </c>
      <c r="E43" s="38">
        <v>191562.2</v>
      </c>
      <c r="F43" s="38">
        <v>25054.5</v>
      </c>
      <c r="G43" s="38">
        <v>66842.600000000006</v>
      </c>
      <c r="H43" s="38">
        <v>2311.9</v>
      </c>
      <c r="I43" s="38">
        <v>59601</v>
      </c>
      <c r="J43" s="38">
        <v>26363</v>
      </c>
      <c r="K43">
        <v>-987.2</v>
      </c>
      <c r="L43" s="38">
        <v>4179.1000000000004</v>
      </c>
      <c r="M43" s="38">
        <v>31184.7</v>
      </c>
      <c r="N43" s="38">
        <v>27005.7</v>
      </c>
      <c r="O43">
        <v>-819.4</v>
      </c>
      <c r="Q43" s="38">
        <v>4060</v>
      </c>
      <c r="R43" s="38">
        <v>414154</v>
      </c>
      <c r="S43" s="38">
        <v>2465.5</v>
      </c>
      <c r="T43" s="38">
        <v>11975.5</v>
      </c>
      <c r="U43" s="38">
        <v>9510</v>
      </c>
      <c r="V43" s="38">
        <v>416619.5</v>
      </c>
      <c r="X43" s="38">
        <v>407803.7</v>
      </c>
      <c r="Y43" s="38">
        <v>322972.09999999998</v>
      </c>
      <c r="Z43" s="38">
        <v>84861.3</v>
      </c>
      <c r="AB43" s="38">
        <v>118114.4</v>
      </c>
    </row>
    <row r="44" spans="1:28">
      <c r="A44" t="s">
        <v>70</v>
      </c>
      <c r="B44" s="38">
        <v>421158.5</v>
      </c>
      <c r="C44" s="38">
        <v>234416.9</v>
      </c>
      <c r="D44" s="38">
        <v>230810.1</v>
      </c>
      <c r="E44" s="38">
        <v>198004.4</v>
      </c>
      <c r="F44" s="38">
        <v>25255.4</v>
      </c>
      <c r="G44" s="38">
        <v>73116.899999999994</v>
      </c>
      <c r="H44" s="38">
        <v>1151.7</v>
      </c>
      <c r="I44" s="38">
        <v>60123.6</v>
      </c>
      <c r="J44" s="38">
        <v>26695</v>
      </c>
      <c r="K44">
        <v>-584.79999999999995</v>
      </c>
      <c r="L44" s="38">
        <v>2061.1999999999998</v>
      </c>
      <c r="M44" s="38">
        <v>32077</v>
      </c>
      <c r="N44" s="38">
        <v>30015.7</v>
      </c>
      <c r="O44" s="38">
        <v>-1077.4000000000001</v>
      </c>
      <c r="Q44" s="38">
        <v>4196</v>
      </c>
      <c r="R44" s="38">
        <v>425354.5</v>
      </c>
      <c r="S44" s="38">
        <v>2259.1</v>
      </c>
      <c r="T44" s="38">
        <v>12650</v>
      </c>
      <c r="U44" s="38">
        <v>10390.9</v>
      </c>
      <c r="V44" s="38">
        <v>427613.6</v>
      </c>
      <c r="X44" s="38">
        <v>421472.5</v>
      </c>
      <c r="Y44" s="38">
        <v>335371.8</v>
      </c>
      <c r="Z44" s="38">
        <v>86065.9</v>
      </c>
      <c r="AB44" s="38">
        <v>125299.2</v>
      </c>
    </row>
    <row r="45" spans="1:28">
      <c r="A45" t="s">
        <v>39</v>
      </c>
      <c r="B45" s="38">
        <v>415659.3</v>
      </c>
      <c r="C45" s="38">
        <v>230202.8</v>
      </c>
      <c r="D45" s="38">
        <v>226543.9</v>
      </c>
      <c r="E45" s="38">
        <v>193660.6</v>
      </c>
      <c r="F45" s="38">
        <v>24525.1</v>
      </c>
      <c r="G45" s="38">
        <v>70137</v>
      </c>
      <c r="H45" s="38">
        <v>2996.7</v>
      </c>
      <c r="I45" s="38">
        <v>60535.7</v>
      </c>
      <c r="J45" s="38">
        <v>25825.7</v>
      </c>
      <c r="K45">
        <v>-772.5</v>
      </c>
      <c r="L45" s="38">
        <v>2550</v>
      </c>
      <c r="M45" s="38">
        <v>32871.4</v>
      </c>
      <c r="N45" s="38">
        <v>30321.4</v>
      </c>
      <c r="O45">
        <v>-341.3</v>
      </c>
      <c r="Q45" s="38">
        <v>2866.8</v>
      </c>
      <c r="R45" s="38">
        <v>418526.1</v>
      </c>
      <c r="S45" s="38">
        <v>1741.9</v>
      </c>
      <c r="T45" s="38">
        <v>13909.6</v>
      </c>
      <c r="U45" s="38">
        <v>12167.7</v>
      </c>
      <c r="V45" s="38">
        <v>420268</v>
      </c>
      <c r="X45" s="38">
        <v>415179.8</v>
      </c>
      <c r="Y45" s="38">
        <v>329783.8</v>
      </c>
      <c r="Z45" s="38">
        <v>85388.4</v>
      </c>
      <c r="AB45" s="38">
        <v>120643.9</v>
      </c>
    </row>
    <row r="46" spans="1:28">
      <c r="A46" t="s">
        <v>40</v>
      </c>
      <c r="B46" s="38">
        <v>422932</v>
      </c>
      <c r="C46" s="38">
        <v>235341.8</v>
      </c>
      <c r="D46" s="38">
        <v>231630.1</v>
      </c>
      <c r="E46" s="38">
        <v>198414</v>
      </c>
      <c r="F46" s="38">
        <v>24337.200000000001</v>
      </c>
      <c r="G46" s="38">
        <v>72450.8</v>
      </c>
      <c r="H46" s="38">
        <v>2326.5</v>
      </c>
      <c r="I46" s="38">
        <v>60849.7</v>
      </c>
      <c r="J46" s="38">
        <v>26917.8</v>
      </c>
      <c r="K46">
        <v>-755.2</v>
      </c>
      <c r="L46" s="38">
        <v>2034.6</v>
      </c>
      <c r="M46" s="38">
        <v>33313.1</v>
      </c>
      <c r="N46" s="38">
        <v>31278.400000000001</v>
      </c>
      <c r="O46">
        <v>-571.29999999999995</v>
      </c>
      <c r="Q46" s="38">
        <v>2761.3</v>
      </c>
      <c r="R46" s="38">
        <v>425693.3</v>
      </c>
      <c r="S46" s="38">
        <v>3613.3</v>
      </c>
      <c r="T46" s="38">
        <v>16299.5</v>
      </c>
      <c r="U46" s="38">
        <v>12686.2</v>
      </c>
      <c r="V46" s="38">
        <v>429306.6</v>
      </c>
      <c r="X46" s="38">
        <v>423135.8</v>
      </c>
      <c r="Y46" s="38">
        <v>336271</v>
      </c>
      <c r="Z46" s="38">
        <v>86854.5</v>
      </c>
      <c r="AB46" s="38">
        <v>123968.2</v>
      </c>
    </row>
    <row r="47" spans="1:28">
      <c r="A47" t="s">
        <v>41</v>
      </c>
      <c r="B47" s="38">
        <v>436035.5</v>
      </c>
      <c r="C47" s="38">
        <v>241821.4</v>
      </c>
      <c r="D47" s="38">
        <v>238072.1</v>
      </c>
      <c r="E47" s="38">
        <v>204486.7</v>
      </c>
      <c r="F47" s="38">
        <v>24565</v>
      </c>
      <c r="G47" s="38">
        <v>76048.2</v>
      </c>
      <c r="H47" s="38">
        <v>4198</v>
      </c>
      <c r="I47" s="38">
        <v>61373.5</v>
      </c>
      <c r="J47" s="38">
        <v>27296.3</v>
      </c>
      <c r="K47">
        <v>-509</v>
      </c>
      <c r="L47" s="38">
        <v>1164.9000000000001</v>
      </c>
      <c r="M47" s="38">
        <v>33306.800000000003</v>
      </c>
      <c r="N47" s="38">
        <v>32141.9</v>
      </c>
      <c r="O47">
        <v>77.3</v>
      </c>
      <c r="Q47" s="38">
        <v>2935.9</v>
      </c>
      <c r="R47" s="38">
        <v>438971.4</v>
      </c>
      <c r="S47" s="38">
        <v>4123.6000000000004</v>
      </c>
      <c r="T47" s="38">
        <v>18258.2</v>
      </c>
      <c r="U47" s="38">
        <v>14134.6</v>
      </c>
      <c r="V47" s="38">
        <v>443095</v>
      </c>
      <c r="X47" s="38">
        <v>437513.4</v>
      </c>
      <c r="Y47" s="38">
        <v>349458.2</v>
      </c>
      <c r="Z47" s="38">
        <v>87977</v>
      </c>
      <c r="AB47" s="38">
        <v>128357.7</v>
      </c>
    </row>
    <row r="48" spans="1:28">
      <c r="A48" t="s">
        <v>71</v>
      </c>
      <c r="B48" s="38">
        <v>433961</v>
      </c>
      <c r="C48" s="38">
        <v>240969.1</v>
      </c>
      <c r="D48" s="38">
        <v>237198.8</v>
      </c>
      <c r="E48" s="38">
        <v>203443.5</v>
      </c>
      <c r="F48" s="38">
        <v>24822.7</v>
      </c>
      <c r="G48" s="38">
        <v>76338</v>
      </c>
      <c r="H48" s="38">
        <v>1426</v>
      </c>
      <c r="I48" s="38">
        <v>61724.4</v>
      </c>
      <c r="J48" s="38">
        <v>28309.599999999999</v>
      </c>
      <c r="K48">
        <v>-486.2</v>
      </c>
      <c r="L48" s="38">
        <v>1510.9</v>
      </c>
      <c r="M48" s="38">
        <v>34435</v>
      </c>
      <c r="N48" s="38">
        <v>32924.1</v>
      </c>
      <c r="O48">
        <v>-653.4</v>
      </c>
      <c r="Q48" s="38">
        <v>2377.3000000000002</v>
      </c>
      <c r="R48" s="38">
        <v>436338.3</v>
      </c>
      <c r="S48" s="38">
        <v>4378.8</v>
      </c>
      <c r="T48" s="38">
        <v>19107.400000000001</v>
      </c>
      <c r="U48" s="38">
        <v>14728.6</v>
      </c>
      <c r="V48" s="38">
        <v>440717</v>
      </c>
      <c r="X48" s="38">
        <v>434837.3</v>
      </c>
      <c r="Y48" s="38">
        <v>345405.3</v>
      </c>
      <c r="Z48" s="38">
        <v>89409.8</v>
      </c>
      <c r="AB48" s="38">
        <v>129853</v>
      </c>
    </row>
    <row r="49" spans="1:28">
      <c r="A49" t="s">
        <v>39</v>
      </c>
      <c r="B49" s="38">
        <v>447648</v>
      </c>
      <c r="C49" s="38">
        <v>249196.1</v>
      </c>
      <c r="D49" s="38">
        <v>245420</v>
      </c>
      <c r="E49" s="38">
        <v>211255.2</v>
      </c>
      <c r="F49" s="38">
        <v>25350.799999999999</v>
      </c>
      <c r="G49" s="38">
        <v>79207.8</v>
      </c>
      <c r="H49" s="38">
        <v>2335.9</v>
      </c>
      <c r="I49" s="38">
        <v>62662.3</v>
      </c>
      <c r="J49" s="38">
        <v>27743.8</v>
      </c>
      <c r="K49">
        <v>-527.9</v>
      </c>
      <c r="L49" s="38">
        <v>1965.6</v>
      </c>
      <c r="M49" s="38">
        <v>35243.9</v>
      </c>
      <c r="N49" s="38">
        <v>33278.300000000003</v>
      </c>
      <c r="O49">
        <v>-286.39999999999998</v>
      </c>
      <c r="Q49" s="38">
        <v>2007.3</v>
      </c>
      <c r="R49" s="38">
        <v>449655.2</v>
      </c>
      <c r="S49" s="38">
        <v>2368.4</v>
      </c>
      <c r="T49" s="38">
        <v>19476.099999999999</v>
      </c>
      <c r="U49" s="38">
        <v>17107.7</v>
      </c>
      <c r="V49" s="38">
        <v>452023.6</v>
      </c>
      <c r="X49" s="38">
        <v>448093.9</v>
      </c>
      <c r="Y49" s="38">
        <v>358329.7</v>
      </c>
      <c r="Z49" s="38">
        <v>89687.8</v>
      </c>
      <c r="AB49" s="38">
        <v>132802.4</v>
      </c>
    </row>
    <row r="50" spans="1:28">
      <c r="A50" t="s">
        <v>40</v>
      </c>
      <c r="B50" s="38">
        <v>455153.9</v>
      </c>
      <c r="C50" s="38">
        <v>251555.3</v>
      </c>
      <c r="D50" s="38">
        <v>247767.7</v>
      </c>
      <c r="E50" s="38">
        <v>213343.7</v>
      </c>
      <c r="F50" s="38">
        <v>26220.3</v>
      </c>
      <c r="G50" s="38">
        <v>81590.899999999994</v>
      </c>
      <c r="H50" s="38">
        <v>2820.7</v>
      </c>
      <c r="I50" s="38">
        <v>62834</v>
      </c>
      <c r="J50" s="38">
        <v>28119.5</v>
      </c>
      <c r="K50">
        <v>-29</v>
      </c>
      <c r="L50" s="38">
        <v>2121.5</v>
      </c>
      <c r="M50" s="38">
        <v>35000.6</v>
      </c>
      <c r="N50" s="38">
        <v>32879.1</v>
      </c>
      <c r="O50">
        <v>-79.3</v>
      </c>
      <c r="Q50" s="38">
        <v>1455.3</v>
      </c>
      <c r="R50" s="38">
        <v>456609.3</v>
      </c>
      <c r="S50" s="38">
        <v>2280.6</v>
      </c>
      <c r="T50" s="38">
        <v>17922</v>
      </c>
      <c r="U50" s="38">
        <v>15641.3</v>
      </c>
      <c r="V50" s="38">
        <v>458889.9</v>
      </c>
      <c r="X50" s="38">
        <v>455572.5</v>
      </c>
      <c r="Y50" s="38">
        <v>364797.5</v>
      </c>
      <c r="Z50" s="38">
        <v>90687.8</v>
      </c>
      <c r="AB50" s="38">
        <v>136448.70000000001</v>
      </c>
    </row>
    <row r="51" spans="1:28">
      <c r="A51" t="s">
        <v>41</v>
      </c>
      <c r="B51" s="38">
        <v>454289.2</v>
      </c>
      <c r="C51" s="38">
        <v>249187.1</v>
      </c>
      <c r="D51" s="38">
        <v>245348.2</v>
      </c>
      <c r="E51" s="38">
        <v>210786</v>
      </c>
      <c r="F51" s="38">
        <v>26160.400000000001</v>
      </c>
      <c r="G51" s="38">
        <v>82908.800000000003</v>
      </c>
      <c r="H51" s="38">
        <v>1912.9</v>
      </c>
      <c r="I51" s="38">
        <v>63723.6</v>
      </c>
      <c r="J51" s="38">
        <v>29169</v>
      </c>
      <c r="K51">
        <v>-320.3</v>
      </c>
      <c r="L51" s="38">
        <v>1614.3</v>
      </c>
      <c r="M51" s="38">
        <v>36296.800000000003</v>
      </c>
      <c r="N51" s="38">
        <v>34682.5</v>
      </c>
      <c r="O51">
        <v>-66.5</v>
      </c>
      <c r="Q51">
        <v>207.7</v>
      </c>
      <c r="R51" s="38">
        <v>454496.9</v>
      </c>
      <c r="S51" s="38">
        <v>2254.1</v>
      </c>
      <c r="T51" s="38">
        <v>17753.900000000001</v>
      </c>
      <c r="U51" s="38">
        <v>15499.8</v>
      </c>
      <c r="V51" s="38">
        <v>456751.1</v>
      </c>
      <c r="X51" s="38">
        <v>455160.5</v>
      </c>
      <c r="Y51" s="38">
        <v>362711</v>
      </c>
      <c r="Z51" s="38">
        <v>92405.8</v>
      </c>
      <c r="AB51" s="38">
        <v>138785.20000000001</v>
      </c>
    </row>
    <row r="52" spans="1:28">
      <c r="A52" t="s">
        <v>72</v>
      </c>
      <c r="B52" s="38">
        <v>458247.5</v>
      </c>
      <c r="C52" s="38">
        <v>250079.7</v>
      </c>
      <c r="D52" s="38">
        <v>246147.3</v>
      </c>
      <c r="E52" s="38">
        <v>211371.9</v>
      </c>
      <c r="F52" s="38">
        <v>25962</v>
      </c>
      <c r="G52" s="38">
        <v>85319.1</v>
      </c>
      <c r="H52">
        <v>722.8</v>
      </c>
      <c r="I52" s="38">
        <v>64584.5</v>
      </c>
      <c r="J52" s="38">
        <v>28309.200000000001</v>
      </c>
      <c r="K52">
        <v>-758.5</v>
      </c>
      <c r="L52" s="38">
        <v>3676.4</v>
      </c>
      <c r="M52" s="38">
        <v>36315.599999999999</v>
      </c>
      <c r="N52" s="38">
        <v>32639.200000000001</v>
      </c>
      <c r="O52">
        <v>352.3</v>
      </c>
      <c r="Q52" s="38">
        <v>1274.7</v>
      </c>
      <c r="R52" s="38">
        <v>459522.2</v>
      </c>
      <c r="S52" s="38">
        <v>3504.2</v>
      </c>
      <c r="T52" s="38">
        <v>19223.599999999999</v>
      </c>
      <c r="U52" s="38">
        <v>15719.4</v>
      </c>
      <c r="V52" s="38">
        <v>463026.4</v>
      </c>
      <c r="X52" s="38">
        <v>456548.5</v>
      </c>
      <c r="Y52" s="38">
        <v>364542.3</v>
      </c>
      <c r="Z52" s="38">
        <v>91948.1</v>
      </c>
      <c r="AB52" s="38">
        <v>140307.5</v>
      </c>
    </row>
    <row r="53" spans="1:28">
      <c r="A53" t="s">
        <v>39</v>
      </c>
      <c r="B53" s="38">
        <v>463684.2</v>
      </c>
      <c r="C53" s="38">
        <v>253767.5</v>
      </c>
      <c r="D53" s="38">
        <v>249751.6</v>
      </c>
      <c r="E53" s="38">
        <v>214714.5</v>
      </c>
      <c r="F53" s="38">
        <v>25010.3</v>
      </c>
      <c r="G53" s="38">
        <v>83461.3</v>
      </c>
      <c r="H53" s="38">
        <v>4411.5</v>
      </c>
      <c r="I53" s="38">
        <v>64794.2</v>
      </c>
      <c r="J53" s="38">
        <v>27582.7</v>
      </c>
      <c r="K53">
        <v>-230.4</v>
      </c>
      <c r="L53" s="38">
        <v>3798.8</v>
      </c>
      <c r="M53" s="38">
        <v>36462.9</v>
      </c>
      <c r="N53" s="38">
        <v>32664.1</v>
      </c>
      <c r="O53" s="38">
        <v>1088.2</v>
      </c>
      <c r="Q53" s="38">
        <v>2181.5</v>
      </c>
      <c r="R53" s="38">
        <v>465865.7</v>
      </c>
      <c r="S53" s="38">
        <v>2735.3</v>
      </c>
      <c r="T53" s="38">
        <v>19403.3</v>
      </c>
      <c r="U53" s="38">
        <v>16668</v>
      </c>
      <c r="V53" s="38">
        <v>468601</v>
      </c>
      <c r="X53" s="38">
        <v>461894.9</v>
      </c>
      <c r="Y53" s="38">
        <v>369965.1</v>
      </c>
      <c r="Z53" s="38">
        <v>91850.9</v>
      </c>
      <c r="AB53" s="38">
        <v>136797.70000000001</v>
      </c>
    </row>
    <row r="54" spans="1:28">
      <c r="A54" t="s">
        <v>40</v>
      </c>
      <c r="B54" s="38">
        <v>462657.7</v>
      </c>
      <c r="C54" s="38">
        <v>252994.6</v>
      </c>
      <c r="D54" s="38">
        <v>248910.9</v>
      </c>
      <c r="E54" s="38">
        <v>213719.2</v>
      </c>
      <c r="F54" s="38">
        <v>23663.3</v>
      </c>
      <c r="G54" s="38">
        <v>83205.2</v>
      </c>
      <c r="H54" s="38">
        <v>3778.9</v>
      </c>
      <c r="I54" s="38">
        <v>65542.600000000006</v>
      </c>
      <c r="J54" s="38">
        <v>29021.4</v>
      </c>
      <c r="K54">
        <v>-462.8</v>
      </c>
      <c r="L54" s="38">
        <v>3874.2</v>
      </c>
      <c r="M54" s="38">
        <v>37332.9</v>
      </c>
      <c r="N54" s="38">
        <v>33458.6</v>
      </c>
      <c r="O54" s="38">
        <v>1040.2</v>
      </c>
      <c r="Q54" s="38">
        <v>2567</v>
      </c>
      <c r="R54" s="38">
        <v>465224.7</v>
      </c>
      <c r="S54" s="38">
        <v>3178.5</v>
      </c>
      <c r="T54" s="38">
        <v>19804.3</v>
      </c>
      <c r="U54" s="38">
        <v>16625.8</v>
      </c>
      <c r="V54" s="38">
        <v>468403.20000000001</v>
      </c>
      <c r="X54" s="38">
        <v>460721.7</v>
      </c>
      <c r="Y54" s="38">
        <v>366783.3</v>
      </c>
      <c r="Z54" s="38">
        <v>93890.6</v>
      </c>
      <c r="AB54" s="38">
        <v>136695.9</v>
      </c>
    </row>
    <row r="55" spans="1:28">
      <c r="A55" t="s">
        <v>41</v>
      </c>
      <c r="B55" s="38">
        <v>465907.1</v>
      </c>
      <c r="C55" s="38">
        <v>256042.3</v>
      </c>
      <c r="D55" s="38">
        <v>251865.9</v>
      </c>
      <c r="E55" s="38">
        <v>216431.9</v>
      </c>
      <c r="F55" s="38">
        <v>22781.4</v>
      </c>
      <c r="G55" s="38">
        <v>82752.600000000006</v>
      </c>
      <c r="H55" s="38">
        <v>2081.6</v>
      </c>
      <c r="I55" s="38">
        <v>66201.5</v>
      </c>
      <c r="J55" s="38">
        <v>30990.3</v>
      </c>
      <c r="K55">
        <v>-292.60000000000002</v>
      </c>
      <c r="L55" s="38">
        <v>4720</v>
      </c>
      <c r="M55" s="38">
        <v>38217.300000000003</v>
      </c>
      <c r="N55" s="38">
        <v>33497.300000000003</v>
      </c>
      <c r="O55">
        <v>630</v>
      </c>
      <c r="Q55" s="38">
        <v>2690</v>
      </c>
      <c r="R55" s="38">
        <v>468597.1</v>
      </c>
      <c r="S55" s="38">
        <v>2887.1</v>
      </c>
      <c r="T55" s="38">
        <v>19029.7</v>
      </c>
      <c r="U55" s="38">
        <v>16142.6</v>
      </c>
      <c r="V55" s="38">
        <v>471484.2</v>
      </c>
      <c r="X55" s="38">
        <v>462886.2</v>
      </c>
      <c r="Y55" s="38">
        <v>366113.8</v>
      </c>
      <c r="Z55" s="38">
        <v>96758</v>
      </c>
      <c r="AB55" s="38">
        <v>137320.5</v>
      </c>
    </row>
    <row r="56" spans="1:28">
      <c r="A56" t="s">
        <v>73</v>
      </c>
      <c r="B56" s="38">
        <v>466052</v>
      </c>
      <c r="C56" s="38">
        <v>259785.5</v>
      </c>
      <c r="D56" s="38">
        <v>255490.2</v>
      </c>
      <c r="E56" s="38">
        <v>219798.5</v>
      </c>
      <c r="F56" s="38">
        <v>22717.5</v>
      </c>
      <c r="G56" s="38">
        <v>79103.899999999994</v>
      </c>
      <c r="H56" s="38">
        <v>1499.8</v>
      </c>
      <c r="I56" s="38">
        <v>66344.399999999994</v>
      </c>
      <c r="J56" s="38">
        <v>31721.599999999999</v>
      </c>
      <c r="K56">
        <v>-443.6</v>
      </c>
      <c r="L56" s="38">
        <v>5259.2</v>
      </c>
      <c r="M56" s="38">
        <v>38381.599999999999</v>
      </c>
      <c r="N56" s="38">
        <v>33122.300000000003</v>
      </c>
      <c r="O56">
        <v>63.7</v>
      </c>
      <c r="Q56" s="38">
        <v>3172</v>
      </c>
      <c r="R56" s="38">
        <v>469224</v>
      </c>
      <c r="S56" s="38">
        <v>3216.3</v>
      </c>
      <c r="T56" s="38">
        <v>18336.400000000001</v>
      </c>
      <c r="U56" s="38">
        <v>15120.1</v>
      </c>
      <c r="V56" s="38">
        <v>472440.3</v>
      </c>
      <c r="X56" s="38">
        <v>462389.9</v>
      </c>
      <c r="Y56" s="38">
        <v>364844.2</v>
      </c>
      <c r="Z56" s="38">
        <v>97539.1</v>
      </c>
      <c r="AB56" s="38">
        <v>134167</v>
      </c>
    </row>
    <row r="57" spans="1:28">
      <c r="A57" t="s">
        <v>39</v>
      </c>
      <c r="B57" s="38">
        <v>467683.9</v>
      </c>
      <c r="C57" s="38">
        <v>258528.9</v>
      </c>
      <c r="D57" s="38">
        <v>254090.1</v>
      </c>
      <c r="E57" s="38">
        <v>218251.9</v>
      </c>
      <c r="F57" s="38">
        <v>23217.3</v>
      </c>
      <c r="G57" s="38">
        <v>79226.600000000006</v>
      </c>
      <c r="H57">
        <v>503.8</v>
      </c>
      <c r="I57" s="38">
        <v>66447.100000000006</v>
      </c>
      <c r="J57" s="38">
        <v>34740.300000000003</v>
      </c>
      <c r="K57">
        <v>-381.6</v>
      </c>
      <c r="L57" s="38">
        <v>5422.3</v>
      </c>
      <c r="M57" s="38">
        <v>38542.300000000003</v>
      </c>
      <c r="N57" s="38">
        <v>33120</v>
      </c>
      <c r="O57">
        <v>-20.7</v>
      </c>
      <c r="Q57" s="38">
        <v>2919.9</v>
      </c>
      <c r="R57" s="38">
        <v>470603.7</v>
      </c>
      <c r="S57" s="38">
        <v>3935.5</v>
      </c>
      <c r="T57" s="38">
        <v>18333</v>
      </c>
      <c r="U57" s="38">
        <v>14397.5</v>
      </c>
      <c r="V57" s="38">
        <v>474539.2</v>
      </c>
      <c r="X57" s="38">
        <v>463849.4</v>
      </c>
      <c r="Y57" s="38">
        <v>362989.8</v>
      </c>
      <c r="Z57" s="38">
        <v>100881.5</v>
      </c>
      <c r="AB57" s="38">
        <v>137686.39999999999</v>
      </c>
    </row>
    <row r="58" spans="1:28">
      <c r="A58" t="s">
        <v>40</v>
      </c>
      <c r="B58" s="38">
        <v>468234.2</v>
      </c>
      <c r="C58" s="38">
        <v>258609.6</v>
      </c>
      <c r="D58" s="38">
        <v>254039.3</v>
      </c>
      <c r="E58" s="38">
        <v>218023.7</v>
      </c>
      <c r="F58" s="38">
        <v>23038.5</v>
      </c>
      <c r="G58" s="38">
        <v>77635.7</v>
      </c>
      <c r="H58" s="38">
        <v>1094.2</v>
      </c>
      <c r="I58" s="38">
        <v>67245.8</v>
      </c>
      <c r="J58" s="38">
        <v>34797.599999999999</v>
      </c>
      <c r="K58">
        <v>-432.9</v>
      </c>
      <c r="L58" s="38">
        <v>6186.8</v>
      </c>
      <c r="M58" s="38">
        <v>38699.4</v>
      </c>
      <c r="N58" s="38">
        <v>32512.6</v>
      </c>
      <c r="O58">
        <v>58.9</v>
      </c>
      <c r="Q58" s="38">
        <v>2536.3000000000002</v>
      </c>
      <c r="R58" s="38">
        <v>470770.5</v>
      </c>
      <c r="S58" s="38">
        <v>3947.5</v>
      </c>
      <c r="T58" s="38">
        <v>17941</v>
      </c>
      <c r="U58" s="38">
        <v>13993.6</v>
      </c>
      <c r="V58" s="38">
        <v>474717.9</v>
      </c>
      <c r="X58" s="38">
        <v>463512.8</v>
      </c>
      <c r="Y58" s="38">
        <v>361865.9</v>
      </c>
      <c r="Z58" s="38">
        <v>101673</v>
      </c>
      <c r="AB58" s="38">
        <v>135918.20000000001</v>
      </c>
    </row>
    <row r="59" spans="1:28">
      <c r="A59" t="s">
        <v>41</v>
      </c>
      <c r="B59" s="38">
        <v>465249.2</v>
      </c>
      <c r="C59" s="38">
        <v>257574.5</v>
      </c>
      <c r="D59" s="38">
        <v>252930.1</v>
      </c>
      <c r="E59" s="38">
        <v>216755.7</v>
      </c>
      <c r="F59" s="38">
        <v>22742.1</v>
      </c>
      <c r="G59" s="38">
        <v>74469.899999999994</v>
      </c>
      <c r="H59">
        <v>996.2</v>
      </c>
      <c r="I59" s="38">
        <v>68098.399999999994</v>
      </c>
      <c r="J59" s="38">
        <v>34657.300000000003</v>
      </c>
      <c r="K59">
        <v>-143.6</v>
      </c>
      <c r="L59" s="38">
        <v>7057.2</v>
      </c>
      <c r="M59" s="38">
        <v>39210.5</v>
      </c>
      <c r="N59" s="38">
        <v>32153.3</v>
      </c>
      <c r="O59">
        <v>-202.7</v>
      </c>
      <c r="Q59" s="38">
        <v>2729.2</v>
      </c>
      <c r="R59" s="38">
        <v>467978.5</v>
      </c>
      <c r="S59" s="38">
        <v>4613.2</v>
      </c>
      <c r="T59" s="38">
        <v>18046.5</v>
      </c>
      <c r="U59" s="38">
        <v>13433.3</v>
      </c>
      <c r="V59" s="38">
        <v>472591.7</v>
      </c>
      <c r="X59" s="38">
        <v>459454.8</v>
      </c>
      <c r="Y59" s="38">
        <v>356890.9</v>
      </c>
      <c r="Z59" s="38">
        <v>102602.4</v>
      </c>
      <c r="AB59" s="38">
        <v>132205</v>
      </c>
    </row>
    <row r="60" spans="1:28">
      <c r="A60" t="s">
        <v>74</v>
      </c>
      <c r="B60" s="38">
        <v>470491.9</v>
      </c>
      <c r="C60" s="38">
        <v>261227.6</v>
      </c>
      <c r="D60" s="38">
        <v>256567.8</v>
      </c>
      <c r="E60" s="38">
        <v>220133.5</v>
      </c>
      <c r="F60" s="38">
        <v>22249.1</v>
      </c>
      <c r="G60" s="38">
        <v>76787.600000000006</v>
      </c>
      <c r="H60" s="38">
        <v>-1628.3</v>
      </c>
      <c r="I60" s="38">
        <v>68424.800000000003</v>
      </c>
      <c r="J60" s="38">
        <v>36712</v>
      </c>
      <c r="K60">
        <v>34.700000000000003</v>
      </c>
      <c r="L60" s="38">
        <v>7303.8</v>
      </c>
      <c r="M60" s="38">
        <v>39637.1</v>
      </c>
      <c r="N60" s="38">
        <v>32333.3</v>
      </c>
      <c r="O60">
        <v>-619.6</v>
      </c>
      <c r="Q60" s="38">
        <v>2817.9</v>
      </c>
      <c r="R60" s="38">
        <v>473309.7</v>
      </c>
      <c r="S60" s="38">
        <v>4692.2</v>
      </c>
      <c r="T60" s="38">
        <v>18036.3</v>
      </c>
      <c r="U60" s="38">
        <v>13344.1</v>
      </c>
      <c r="V60" s="38">
        <v>478001.9</v>
      </c>
      <c r="X60" s="38">
        <v>464484.3</v>
      </c>
      <c r="Y60" s="38">
        <v>359298.9</v>
      </c>
      <c r="Z60" s="38">
        <v>105220</v>
      </c>
      <c r="AB60" s="38">
        <v>136165.20000000001</v>
      </c>
    </row>
    <row r="61" spans="1:28">
      <c r="A61" t="s">
        <v>39</v>
      </c>
      <c r="B61" s="38">
        <v>467513</v>
      </c>
      <c r="C61" s="38">
        <v>259349.9</v>
      </c>
      <c r="D61" s="38">
        <v>254656.6</v>
      </c>
      <c r="E61" s="38">
        <v>218070.39999999999</v>
      </c>
      <c r="F61" s="38">
        <v>22483.1</v>
      </c>
      <c r="G61" s="38">
        <v>71448.100000000006</v>
      </c>
      <c r="H61" s="38">
        <v>1301.9000000000001</v>
      </c>
      <c r="I61" s="38">
        <v>68879.899999999994</v>
      </c>
      <c r="J61" s="38">
        <v>37924.300000000003</v>
      </c>
      <c r="K61">
        <v>-322</v>
      </c>
      <c r="L61" s="38">
        <v>6928.9</v>
      </c>
      <c r="M61" s="38">
        <v>38851</v>
      </c>
      <c r="N61" s="38">
        <v>31922.1</v>
      </c>
      <c r="O61">
        <v>-481.1</v>
      </c>
      <c r="Q61" s="38">
        <v>2705.8</v>
      </c>
      <c r="R61" s="38">
        <v>470218.8</v>
      </c>
      <c r="S61" s="38">
        <v>3854.9</v>
      </c>
      <c r="T61" s="38">
        <v>16275.6</v>
      </c>
      <c r="U61" s="38">
        <v>12420.8</v>
      </c>
      <c r="V61" s="38">
        <v>474073.7</v>
      </c>
      <c r="X61" s="38">
        <v>461970.7</v>
      </c>
      <c r="Y61" s="38">
        <v>355380.5</v>
      </c>
      <c r="Z61" s="38">
        <v>106624.5</v>
      </c>
      <c r="AB61" s="38">
        <v>132004.1</v>
      </c>
    </row>
    <row r="62" spans="1:28">
      <c r="A62" t="s">
        <v>40</v>
      </c>
      <c r="B62" s="38">
        <v>464156.9</v>
      </c>
      <c r="C62" s="38">
        <v>259255.4</v>
      </c>
      <c r="D62" s="38">
        <v>254505.8</v>
      </c>
      <c r="E62" s="38">
        <v>217653.2</v>
      </c>
      <c r="F62" s="38">
        <v>23414.3</v>
      </c>
      <c r="G62" s="38">
        <v>67611.399999999994</v>
      </c>
      <c r="H62">
        <v>702.7</v>
      </c>
      <c r="I62" s="38">
        <v>69588.2</v>
      </c>
      <c r="J62" s="38">
        <v>38216.9</v>
      </c>
      <c r="K62">
        <v>-191.5</v>
      </c>
      <c r="L62" s="38">
        <v>6624.1</v>
      </c>
      <c r="M62" s="38">
        <v>38866.9</v>
      </c>
      <c r="N62" s="38">
        <v>32242.799999999999</v>
      </c>
      <c r="O62" s="38">
        <v>-1064.5999999999999</v>
      </c>
      <c r="Q62" s="38">
        <v>3556.8</v>
      </c>
      <c r="R62" s="38">
        <v>467713.7</v>
      </c>
      <c r="S62" s="38">
        <v>3300.2</v>
      </c>
      <c r="T62" s="38">
        <v>15131.2</v>
      </c>
      <c r="U62" s="38">
        <v>11831</v>
      </c>
      <c r="V62" s="38">
        <v>471013.9</v>
      </c>
      <c r="X62" s="38">
        <v>458901.5</v>
      </c>
      <c r="Y62" s="38">
        <v>351205.7</v>
      </c>
      <c r="Z62" s="38">
        <v>107731.8</v>
      </c>
      <c r="AB62" s="38">
        <v>129158.2</v>
      </c>
    </row>
    <row r="63" spans="1:28">
      <c r="A63" t="s">
        <v>41</v>
      </c>
      <c r="B63" s="38">
        <v>467081.1</v>
      </c>
      <c r="C63" s="38">
        <v>264840.2</v>
      </c>
      <c r="D63" s="38">
        <v>260078.3</v>
      </c>
      <c r="E63" s="38">
        <v>222980.6</v>
      </c>
      <c r="F63" s="38">
        <v>24885.8</v>
      </c>
      <c r="G63" s="38">
        <v>63975.6</v>
      </c>
      <c r="H63" s="38">
        <v>1328.8</v>
      </c>
      <c r="I63" s="38">
        <v>69812</v>
      </c>
      <c r="J63" s="38">
        <v>38650.699999999997</v>
      </c>
      <c r="K63">
        <v>-7.6</v>
      </c>
      <c r="L63" s="38">
        <v>5322.5</v>
      </c>
      <c r="M63" s="38">
        <v>38049.1</v>
      </c>
      <c r="N63" s="38">
        <v>32726.6</v>
      </c>
      <c r="O63" s="38">
        <v>-1726.7</v>
      </c>
      <c r="Q63" s="38">
        <v>4261.8</v>
      </c>
      <c r="R63" s="38">
        <v>471342.9</v>
      </c>
      <c r="S63" s="38">
        <v>4289.1000000000004</v>
      </c>
      <c r="T63" s="38">
        <v>16542.599999999999</v>
      </c>
      <c r="U63" s="38">
        <v>12253.6</v>
      </c>
      <c r="V63" s="38">
        <v>475632</v>
      </c>
      <c r="X63" s="38">
        <v>463349.2</v>
      </c>
      <c r="Y63" s="38">
        <v>354827.1</v>
      </c>
      <c r="Z63" s="38">
        <v>108558.2</v>
      </c>
      <c r="AB63" s="38">
        <v>127160.5</v>
      </c>
    </row>
    <row r="64" spans="1:28">
      <c r="A64" t="s">
        <v>38</v>
      </c>
      <c r="B64" s="38">
        <v>470220</v>
      </c>
      <c r="C64" s="38">
        <v>264090.8</v>
      </c>
      <c r="D64" s="38">
        <v>259360.7</v>
      </c>
      <c r="E64" s="38">
        <v>222150.8</v>
      </c>
      <c r="F64" s="38">
        <v>23749.4</v>
      </c>
      <c r="G64" s="38">
        <v>66603.399999999994</v>
      </c>
      <c r="H64" s="38">
        <v>1816.4</v>
      </c>
      <c r="I64" s="38">
        <v>70877</v>
      </c>
      <c r="J64" s="38">
        <v>38866.5</v>
      </c>
      <c r="K64">
        <v>-499.8</v>
      </c>
      <c r="L64" s="38">
        <v>5812.1</v>
      </c>
      <c r="M64" s="38">
        <v>39536.5</v>
      </c>
      <c r="N64" s="38">
        <v>33724.400000000001</v>
      </c>
      <c r="O64" s="38">
        <v>-1095.9000000000001</v>
      </c>
      <c r="Q64" s="38">
        <v>4538.7</v>
      </c>
      <c r="R64" s="38">
        <v>474758.7</v>
      </c>
      <c r="S64" s="38">
        <v>3861.5</v>
      </c>
      <c r="T64" s="38">
        <v>15698.4</v>
      </c>
      <c r="U64" s="38">
        <v>11836.9</v>
      </c>
      <c r="V64" s="38">
        <v>478620.2</v>
      </c>
      <c r="X64" s="38">
        <v>465829.5</v>
      </c>
      <c r="Y64" s="38">
        <v>356465.8</v>
      </c>
      <c r="Z64" s="38">
        <v>109404.7</v>
      </c>
      <c r="AB64" s="38">
        <v>129051.8</v>
      </c>
    </row>
    <row r="65" spans="1:28">
      <c r="A65" t="s">
        <v>39</v>
      </c>
      <c r="B65" s="38">
        <v>470235.4</v>
      </c>
      <c r="C65" s="38">
        <v>265462.09999999998</v>
      </c>
      <c r="D65" s="38">
        <v>260790.3</v>
      </c>
      <c r="E65" s="38">
        <v>223348.2</v>
      </c>
      <c r="F65" s="38">
        <v>24679</v>
      </c>
      <c r="G65" s="38">
        <v>65823.7</v>
      </c>
      <c r="H65" s="38">
        <v>-2148.1999999999998</v>
      </c>
      <c r="I65" s="38">
        <v>71509.100000000006</v>
      </c>
      <c r="J65" s="38">
        <v>41073</v>
      </c>
      <c r="K65">
        <v>275.60000000000002</v>
      </c>
      <c r="L65" s="38">
        <v>5481.4</v>
      </c>
      <c r="M65" s="38">
        <v>40133.300000000003</v>
      </c>
      <c r="N65" s="38">
        <v>34651.9</v>
      </c>
      <c r="O65" s="38">
        <v>-1920.2</v>
      </c>
      <c r="Q65" s="38">
        <v>4312.8</v>
      </c>
      <c r="R65" s="38">
        <v>474548.2</v>
      </c>
      <c r="S65" s="38">
        <v>3874.6</v>
      </c>
      <c r="T65" s="38">
        <v>15800.4</v>
      </c>
      <c r="U65" s="38">
        <v>11925.8</v>
      </c>
      <c r="V65" s="38">
        <v>478422.8</v>
      </c>
      <c r="X65" s="38">
        <v>466081.6</v>
      </c>
      <c r="Y65" s="38">
        <v>353178.9</v>
      </c>
      <c r="Z65" s="38">
        <v>112964.8</v>
      </c>
      <c r="AB65" s="38">
        <v>131269.9</v>
      </c>
    </row>
    <row r="66" spans="1:28">
      <c r="A66" t="s">
        <v>40</v>
      </c>
      <c r="B66" s="38">
        <v>474627.6</v>
      </c>
      <c r="C66" s="38">
        <v>270492</v>
      </c>
      <c r="D66" s="38">
        <v>265860</v>
      </c>
      <c r="E66" s="38">
        <v>228108.2</v>
      </c>
      <c r="F66" s="38">
        <v>26365.9</v>
      </c>
      <c r="G66" s="38">
        <v>65641.3</v>
      </c>
      <c r="H66">
        <v>-718.7</v>
      </c>
      <c r="I66" s="38">
        <v>71967.899999999994</v>
      </c>
      <c r="J66" s="38">
        <v>37491.5</v>
      </c>
      <c r="K66">
        <v>161.80000000000001</v>
      </c>
      <c r="L66" s="38">
        <v>5086.1000000000004</v>
      </c>
      <c r="M66" s="38">
        <v>40516.300000000003</v>
      </c>
      <c r="N66" s="38">
        <v>35430.1</v>
      </c>
      <c r="O66" s="38">
        <v>-1860.2</v>
      </c>
      <c r="Q66" s="38">
        <v>3645.4</v>
      </c>
      <c r="R66" s="38">
        <v>478272.9</v>
      </c>
      <c r="S66" s="38">
        <v>3394.8</v>
      </c>
      <c r="T66" s="38">
        <v>16153.9</v>
      </c>
      <c r="U66" s="38">
        <v>12759.1</v>
      </c>
      <c r="V66" s="38">
        <v>481667.8</v>
      </c>
      <c r="X66" s="38">
        <v>470862.5</v>
      </c>
      <c r="Y66" s="38">
        <v>361277.2</v>
      </c>
      <c r="Z66" s="38">
        <v>109625.5</v>
      </c>
      <c r="AB66" s="38">
        <v>129189.8</v>
      </c>
    </row>
    <row r="67" spans="1:28">
      <c r="A67" t="s">
        <v>41</v>
      </c>
      <c r="B67" s="38">
        <v>471056.6</v>
      </c>
      <c r="C67" s="38">
        <v>268213.90000000002</v>
      </c>
      <c r="D67" s="38">
        <v>263557.3</v>
      </c>
      <c r="E67" s="38">
        <v>225640.2</v>
      </c>
      <c r="F67" s="38">
        <v>25407</v>
      </c>
      <c r="G67" s="38">
        <v>65771.600000000006</v>
      </c>
      <c r="H67" s="38">
        <v>-1245.5</v>
      </c>
      <c r="I67" s="38">
        <v>72131.3</v>
      </c>
      <c r="J67" s="38">
        <v>37331.699999999997</v>
      </c>
      <c r="K67">
        <v>95.4</v>
      </c>
      <c r="L67" s="38">
        <v>5115.8999999999996</v>
      </c>
      <c r="M67" s="38">
        <v>41115.599999999999</v>
      </c>
      <c r="N67" s="38">
        <v>35999.599999999999</v>
      </c>
      <c r="O67" s="38">
        <v>-1764.8</v>
      </c>
      <c r="Q67" s="38">
        <v>3791.2</v>
      </c>
      <c r="R67" s="38">
        <v>474847.8</v>
      </c>
      <c r="S67" s="38">
        <v>3710.5</v>
      </c>
      <c r="T67" s="38">
        <v>16437.400000000001</v>
      </c>
      <c r="U67" s="38">
        <v>12726.9</v>
      </c>
      <c r="V67" s="38">
        <v>478558.3</v>
      </c>
      <c r="X67" s="38">
        <v>467153.6</v>
      </c>
      <c r="Y67" s="38">
        <v>357630.2</v>
      </c>
      <c r="Z67" s="38">
        <v>109568.5</v>
      </c>
      <c r="AB67" s="38">
        <v>128273.5</v>
      </c>
    </row>
    <row r="68" spans="1:28">
      <c r="A68" t="s">
        <v>42</v>
      </c>
      <c r="B68" s="38">
        <v>475399.4</v>
      </c>
      <c r="C68" s="38">
        <v>268433.7</v>
      </c>
      <c r="D68" s="38">
        <v>263687.40000000002</v>
      </c>
      <c r="E68" s="38">
        <v>225590.8</v>
      </c>
      <c r="F68" s="38">
        <v>24842.799999999999</v>
      </c>
      <c r="G68" s="38">
        <v>65998.8</v>
      </c>
      <c r="H68" s="38">
        <v>3551.8</v>
      </c>
      <c r="I68" s="38">
        <v>73437.8</v>
      </c>
      <c r="J68" s="38">
        <v>36355</v>
      </c>
      <c r="K68">
        <v>-63.1</v>
      </c>
      <c r="L68" s="38">
        <v>3880.3</v>
      </c>
      <c r="M68" s="38">
        <v>41189.300000000003</v>
      </c>
      <c r="N68" s="38">
        <v>37309</v>
      </c>
      <c r="O68" s="38">
        <v>-1037.7</v>
      </c>
      <c r="Q68" s="38">
        <v>3843.9</v>
      </c>
      <c r="R68" s="38">
        <v>479243.2</v>
      </c>
      <c r="S68" s="38">
        <v>3554</v>
      </c>
      <c r="T68" s="38">
        <v>16834.599999999999</v>
      </c>
      <c r="U68" s="38">
        <v>13280.6</v>
      </c>
      <c r="V68" s="38">
        <v>482797.2</v>
      </c>
      <c r="X68" s="38">
        <v>472734.4</v>
      </c>
      <c r="Y68" s="38">
        <v>363045.7</v>
      </c>
      <c r="Z68" s="38">
        <v>109726.2</v>
      </c>
      <c r="AB68" s="38">
        <v>127017.9</v>
      </c>
    </row>
    <row r="69" spans="1:28">
      <c r="A69" t="s">
        <v>39</v>
      </c>
      <c r="B69" s="38">
        <v>479074</v>
      </c>
      <c r="C69" s="38">
        <v>271326</v>
      </c>
      <c r="D69" s="38">
        <v>266469</v>
      </c>
      <c r="E69" s="38">
        <v>228180.6</v>
      </c>
      <c r="F69" s="38">
        <v>23950.2</v>
      </c>
      <c r="G69" s="38">
        <v>68965.7</v>
      </c>
      <c r="H69">
        <v>921.9</v>
      </c>
      <c r="I69" s="38">
        <v>74064.399999999994</v>
      </c>
      <c r="J69" s="38">
        <v>37578.6</v>
      </c>
      <c r="K69">
        <v>-2.4</v>
      </c>
      <c r="L69" s="38">
        <v>3424.6</v>
      </c>
      <c r="M69" s="38">
        <v>42090.8</v>
      </c>
      <c r="N69" s="38">
        <v>38666.199999999997</v>
      </c>
      <c r="O69" s="38">
        <v>-1155.0999999999999</v>
      </c>
      <c r="Q69" s="38">
        <v>4685.1000000000004</v>
      </c>
      <c r="R69" s="38">
        <v>483759.2</v>
      </c>
      <c r="S69" s="38">
        <v>2976.3</v>
      </c>
      <c r="T69" s="38">
        <v>15923.9</v>
      </c>
      <c r="U69" s="38">
        <v>12947.6</v>
      </c>
      <c r="V69" s="38">
        <v>486735.4</v>
      </c>
      <c r="X69" s="38">
        <v>476791.8</v>
      </c>
      <c r="Y69" s="38">
        <v>365180.3</v>
      </c>
      <c r="Z69" s="38">
        <v>111655</v>
      </c>
      <c r="AB69" s="38">
        <v>130420.8</v>
      </c>
    </row>
    <row r="70" spans="1:28">
      <c r="A70" t="s">
        <v>40</v>
      </c>
      <c r="B70" s="38">
        <v>483686.7</v>
      </c>
      <c r="C70" s="38">
        <v>273389</v>
      </c>
      <c r="D70" s="38">
        <v>268448.09999999998</v>
      </c>
      <c r="E70" s="38">
        <v>229972.7</v>
      </c>
      <c r="F70" s="38">
        <v>23126</v>
      </c>
      <c r="G70" s="38">
        <v>68602.7</v>
      </c>
      <c r="H70" s="38">
        <v>2774.3</v>
      </c>
      <c r="I70" s="38">
        <v>75065.8</v>
      </c>
      <c r="J70" s="38">
        <v>40000.400000000001</v>
      </c>
      <c r="K70">
        <v>-32.700000000000003</v>
      </c>
      <c r="L70" s="38">
        <v>1594.1</v>
      </c>
      <c r="M70" s="38">
        <v>42404</v>
      </c>
      <c r="N70" s="38">
        <v>40809.9</v>
      </c>
      <c r="O70">
        <v>-832.8</v>
      </c>
      <c r="Q70" s="38">
        <v>4896.2</v>
      </c>
      <c r="R70" s="38">
        <v>488582.9</v>
      </c>
      <c r="S70" s="38">
        <v>4175.5</v>
      </c>
      <c r="T70" s="38">
        <v>20220.2</v>
      </c>
      <c r="U70" s="38">
        <v>16044.7</v>
      </c>
      <c r="V70" s="38">
        <v>492758.4</v>
      </c>
      <c r="X70" s="38">
        <v>483176.8</v>
      </c>
      <c r="Y70" s="38">
        <v>368131.3</v>
      </c>
      <c r="Z70" s="38">
        <v>115100.8</v>
      </c>
      <c r="AB70" s="38">
        <v>131621.79999999999</v>
      </c>
    </row>
    <row r="71" spans="1:28">
      <c r="A71" t="s">
        <v>41</v>
      </c>
      <c r="B71" s="38">
        <v>482757.4</v>
      </c>
      <c r="C71" s="38">
        <v>275136.8</v>
      </c>
      <c r="D71" s="38">
        <v>270161.7</v>
      </c>
      <c r="E71" s="38">
        <v>231474.7</v>
      </c>
      <c r="F71" s="38">
        <v>23783.3</v>
      </c>
      <c r="G71" s="38">
        <v>68590.600000000006</v>
      </c>
      <c r="H71">
        <v>889.9</v>
      </c>
      <c r="I71" s="38">
        <v>75404.5</v>
      </c>
      <c r="J71" s="38">
        <v>40425.599999999999</v>
      </c>
      <c r="K71">
        <v>12.7</v>
      </c>
      <c r="L71">
        <v>-444</v>
      </c>
      <c r="M71" s="38">
        <v>42392.3</v>
      </c>
      <c r="N71" s="38">
        <v>42836.4</v>
      </c>
      <c r="O71" s="38">
        <v>-1041.9000000000001</v>
      </c>
      <c r="Q71" s="38">
        <v>5497.8</v>
      </c>
      <c r="R71" s="38">
        <v>488255.3</v>
      </c>
      <c r="S71" s="38">
        <v>4619</v>
      </c>
      <c r="T71" s="38">
        <v>20732.5</v>
      </c>
      <c r="U71" s="38">
        <v>16113.5</v>
      </c>
      <c r="V71" s="38">
        <v>492874.3</v>
      </c>
      <c r="X71" s="38">
        <v>484182.8</v>
      </c>
      <c r="Y71" s="38">
        <v>368330.8</v>
      </c>
      <c r="Z71" s="38">
        <v>115907.1</v>
      </c>
      <c r="AB71" s="38">
        <v>132648.4</v>
      </c>
    </row>
    <row r="72" spans="1:28">
      <c r="A72" t="s">
        <v>43</v>
      </c>
      <c r="B72" s="38">
        <v>487474.5</v>
      </c>
      <c r="C72" s="38">
        <v>276701.8</v>
      </c>
      <c r="D72" s="38">
        <v>271742.40000000002</v>
      </c>
      <c r="E72" s="38">
        <v>232835.9</v>
      </c>
      <c r="F72" s="38">
        <v>25032.7</v>
      </c>
      <c r="G72" s="38">
        <v>65356.4</v>
      </c>
      <c r="H72" s="38">
        <v>2123.1</v>
      </c>
      <c r="I72" s="38">
        <v>75837.399999999994</v>
      </c>
      <c r="J72" s="38">
        <v>43581.7</v>
      </c>
      <c r="K72">
        <v>521.1</v>
      </c>
      <c r="L72">
        <v>-603.70000000000005</v>
      </c>
      <c r="M72" s="38">
        <v>43231.8</v>
      </c>
      <c r="N72" s="38">
        <v>43835.5</v>
      </c>
      <c r="O72" s="38">
        <v>-1075.9000000000001</v>
      </c>
      <c r="Q72" s="38">
        <v>4202.3999999999996</v>
      </c>
      <c r="R72" s="38">
        <v>491676.9</v>
      </c>
      <c r="S72" s="38">
        <v>4611.3</v>
      </c>
      <c r="T72" s="38">
        <v>12423.5</v>
      </c>
      <c r="U72" s="38">
        <v>7812.2</v>
      </c>
      <c r="V72" s="38">
        <v>496288.2</v>
      </c>
      <c r="X72" s="38">
        <v>488991.9</v>
      </c>
      <c r="Y72" s="38">
        <v>369049.8</v>
      </c>
      <c r="Z72" s="38">
        <v>119993.5</v>
      </c>
      <c r="AB72" s="38">
        <v>133617.29999999999</v>
      </c>
    </row>
    <row r="73" spans="1:28">
      <c r="A73" t="s">
        <v>39</v>
      </c>
      <c r="B73" s="38">
        <v>492039.4</v>
      </c>
      <c r="C73" s="38">
        <v>278562.40000000002</v>
      </c>
      <c r="D73" s="38">
        <v>273608.59999999998</v>
      </c>
      <c r="E73" s="38">
        <v>234474.2</v>
      </c>
      <c r="F73" s="38">
        <v>26415.200000000001</v>
      </c>
      <c r="G73" s="38">
        <v>68501</v>
      </c>
      <c r="H73" s="38">
        <v>3038.6</v>
      </c>
      <c r="I73" s="38">
        <v>75841.3</v>
      </c>
      <c r="J73" s="38">
        <v>42649.7</v>
      </c>
      <c r="K73">
        <v>18.5</v>
      </c>
      <c r="L73" s="38">
        <v>-2300.4</v>
      </c>
      <c r="M73" s="38">
        <v>43262.400000000001</v>
      </c>
      <c r="N73" s="38">
        <v>45562.8</v>
      </c>
      <c r="O73">
        <v>-686.8</v>
      </c>
      <c r="Q73" s="38">
        <v>3945</v>
      </c>
      <c r="R73" s="38">
        <v>495984.4</v>
      </c>
      <c r="S73" s="38">
        <v>5555.8</v>
      </c>
      <c r="T73" s="38">
        <v>12861.6</v>
      </c>
      <c r="U73" s="38">
        <v>7305.9</v>
      </c>
      <c r="V73" s="38">
        <v>501540.2</v>
      </c>
      <c r="X73" s="38">
        <v>495187.9</v>
      </c>
      <c r="Y73" s="38">
        <v>376635.1</v>
      </c>
      <c r="Z73" s="38">
        <v>118600.6</v>
      </c>
      <c r="AB73" s="38">
        <v>137252.79999999999</v>
      </c>
    </row>
    <row r="74" spans="1:28">
      <c r="A74" t="s">
        <v>40</v>
      </c>
      <c r="B74" s="38">
        <v>493185.3</v>
      </c>
      <c r="C74" s="38">
        <v>278475.90000000002</v>
      </c>
      <c r="D74" s="38">
        <v>273507.8</v>
      </c>
      <c r="E74" s="38">
        <v>234148.1</v>
      </c>
      <c r="F74" s="38">
        <v>27315.3</v>
      </c>
      <c r="G74" s="38">
        <v>70911.3</v>
      </c>
      <c r="H74" s="38">
        <v>2366.1999999999998</v>
      </c>
      <c r="I74" s="38">
        <v>75832</v>
      </c>
      <c r="J74" s="38">
        <v>39611.5</v>
      </c>
      <c r="K74">
        <v>79</v>
      </c>
      <c r="L74">
        <v>-823.8</v>
      </c>
      <c r="M74" s="38">
        <v>44741.7</v>
      </c>
      <c r="N74" s="38">
        <v>45565.599999999999</v>
      </c>
      <c r="O74">
        <v>-582.20000000000005</v>
      </c>
      <c r="Q74" s="38">
        <v>2375.1</v>
      </c>
      <c r="R74" s="38">
        <v>495560.4</v>
      </c>
      <c r="S74" s="38">
        <v>5608.7</v>
      </c>
      <c r="T74" s="38">
        <v>12729.3</v>
      </c>
      <c r="U74" s="38">
        <v>7120.7</v>
      </c>
      <c r="V74" s="38">
        <v>501169.1</v>
      </c>
      <c r="X74" s="38">
        <v>494775.9</v>
      </c>
      <c r="Y74" s="38">
        <v>379271.5</v>
      </c>
      <c r="Z74" s="38">
        <v>115552</v>
      </c>
      <c r="AB74" s="38">
        <v>137610.1</v>
      </c>
    </row>
    <row r="75" spans="1:28">
      <c r="A75" t="s">
        <v>41</v>
      </c>
      <c r="B75" s="38">
        <v>500321.6</v>
      </c>
      <c r="C75" s="38">
        <v>281767.5</v>
      </c>
      <c r="D75" s="38">
        <v>276811.3</v>
      </c>
      <c r="E75" s="38">
        <v>237201.5</v>
      </c>
      <c r="F75" s="38">
        <v>27957</v>
      </c>
      <c r="G75" s="38">
        <v>72151.7</v>
      </c>
      <c r="H75" s="38">
        <v>2565.9</v>
      </c>
      <c r="I75" s="38">
        <v>77237.899999999994</v>
      </c>
      <c r="J75" s="38">
        <v>38543.599999999999</v>
      </c>
      <c r="K75">
        <v>69.400000000000006</v>
      </c>
      <c r="L75">
        <v>538.79999999999995</v>
      </c>
      <c r="M75" s="38">
        <v>46601.4</v>
      </c>
      <c r="N75" s="38">
        <v>46062.6</v>
      </c>
      <c r="O75">
        <v>-510.1</v>
      </c>
      <c r="Q75" s="38">
        <v>2001.5</v>
      </c>
      <c r="R75" s="38">
        <v>502323.1</v>
      </c>
      <c r="S75" s="38">
        <v>5916.7</v>
      </c>
      <c r="T75" s="38">
        <v>13006.6</v>
      </c>
      <c r="U75" s="38">
        <v>7090</v>
      </c>
      <c r="V75" s="38">
        <v>508239.7</v>
      </c>
      <c r="X75" s="38">
        <v>500493</v>
      </c>
      <c r="Y75" s="38">
        <v>384691.8</v>
      </c>
      <c r="Z75" s="38">
        <v>115853.8</v>
      </c>
      <c r="AB75" s="38">
        <v>138447.70000000001</v>
      </c>
    </row>
    <row r="76" spans="1:28">
      <c r="A76" t="s">
        <v>44</v>
      </c>
      <c r="B76" s="38">
        <v>504837.7</v>
      </c>
      <c r="C76" s="38">
        <v>287329.5</v>
      </c>
      <c r="D76" s="38">
        <v>282412</v>
      </c>
      <c r="E76" s="38">
        <v>242567</v>
      </c>
      <c r="F76" s="38">
        <v>26882.799999999999</v>
      </c>
      <c r="G76" s="38">
        <v>74395.199999999997</v>
      </c>
      <c r="H76">
        <v>422.4</v>
      </c>
      <c r="I76" s="38">
        <v>76556.3</v>
      </c>
      <c r="J76" s="38">
        <v>37994.5</v>
      </c>
      <c r="K76">
        <v>156.19999999999999</v>
      </c>
      <c r="L76" s="38">
        <v>1741.4</v>
      </c>
      <c r="M76" s="38">
        <v>48070.5</v>
      </c>
      <c r="N76" s="38">
        <v>46329.1</v>
      </c>
      <c r="O76">
        <v>-640.5</v>
      </c>
      <c r="Q76">
        <v>478.3</v>
      </c>
      <c r="R76" s="38">
        <v>505316</v>
      </c>
      <c r="S76" s="38">
        <v>6681.2</v>
      </c>
      <c r="T76" s="38">
        <v>14070</v>
      </c>
      <c r="U76" s="38">
        <v>7388.8</v>
      </c>
      <c r="V76" s="38">
        <v>511997.2</v>
      </c>
      <c r="X76" s="38">
        <v>503701.7</v>
      </c>
      <c r="Y76" s="38">
        <v>389066.1</v>
      </c>
      <c r="Z76" s="38">
        <v>114708.7</v>
      </c>
      <c r="AB76" s="38">
        <v>139142.1</v>
      </c>
    </row>
    <row r="77" spans="1:28">
      <c r="A77" t="s">
        <v>39</v>
      </c>
      <c r="B77" s="38">
        <v>500532.4</v>
      </c>
      <c r="C77" s="38">
        <v>277193.8</v>
      </c>
      <c r="D77" s="38">
        <v>272385.59999999998</v>
      </c>
      <c r="E77" s="38">
        <v>232392</v>
      </c>
      <c r="F77" s="38">
        <v>24045</v>
      </c>
      <c r="G77" s="38">
        <v>74725.399999999994</v>
      </c>
      <c r="H77" s="38">
        <v>4757.5</v>
      </c>
      <c r="I77" s="38">
        <v>76983</v>
      </c>
      <c r="J77" s="38">
        <v>38313.1</v>
      </c>
      <c r="K77">
        <v>-78.099999999999994</v>
      </c>
      <c r="L77" s="38">
        <v>4326.2</v>
      </c>
      <c r="M77" s="38">
        <v>49939.8</v>
      </c>
      <c r="N77" s="38">
        <v>45613.599999999999</v>
      </c>
      <c r="O77">
        <v>266.5</v>
      </c>
      <c r="Q77" s="38">
        <v>1183.5</v>
      </c>
      <c r="R77" s="38">
        <v>501715.9</v>
      </c>
      <c r="S77" s="38">
        <v>6825.5</v>
      </c>
      <c r="T77" s="38">
        <v>14095.6</v>
      </c>
      <c r="U77" s="38">
        <v>7270.1</v>
      </c>
      <c r="V77" s="38">
        <v>508541.3</v>
      </c>
      <c r="X77" s="38">
        <v>496568.9</v>
      </c>
      <c r="Y77" s="38">
        <v>381386.3</v>
      </c>
      <c r="Z77" s="38">
        <v>115247.8</v>
      </c>
      <c r="AB77" s="38">
        <v>137030</v>
      </c>
    </row>
    <row r="78" spans="1:28">
      <c r="A78" t="s">
        <v>40</v>
      </c>
      <c r="B78" s="38">
        <v>498375.1</v>
      </c>
      <c r="C78" s="38">
        <v>279544.8</v>
      </c>
      <c r="D78" s="38">
        <v>274834.40000000002</v>
      </c>
      <c r="E78" s="38">
        <v>234654</v>
      </c>
      <c r="F78" s="38">
        <v>22149.9</v>
      </c>
      <c r="G78" s="38">
        <v>74924.2</v>
      </c>
      <c r="H78" s="38">
        <v>2460.8000000000002</v>
      </c>
      <c r="I78" s="38">
        <v>76617.899999999994</v>
      </c>
      <c r="J78" s="38">
        <v>38798.5</v>
      </c>
      <c r="K78">
        <v>38.6</v>
      </c>
      <c r="L78" s="38">
        <v>3893.5</v>
      </c>
      <c r="M78" s="38">
        <v>49439.4</v>
      </c>
      <c r="N78" s="38">
        <v>45545.9</v>
      </c>
      <c r="O78">
        <v>-53</v>
      </c>
      <c r="Q78">
        <v>968.8</v>
      </c>
      <c r="R78" s="38">
        <v>499343.9</v>
      </c>
      <c r="S78" s="38">
        <v>5790.7</v>
      </c>
      <c r="T78" s="38">
        <v>13178.1</v>
      </c>
      <c r="U78" s="38">
        <v>7387.4</v>
      </c>
      <c r="V78" s="38">
        <v>505134.6</v>
      </c>
      <c r="X78" s="38">
        <v>494856.6</v>
      </c>
      <c r="Y78" s="38">
        <v>379433.9</v>
      </c>
      <c r="Z78" s="38">
        <v>115487</v>
      </c>
      <c r="AB78" s="38">
        <v>135859.1</v>
      </c>
    </row>
    <row r="79" spans="1:28">
      <c r="A79" t="s">
        <v>41</v>
      </c>
      <c r="B79" s="38">
        <v>499813.1</v>
      </c>
      <c r="C79" s="38">
        <v>279471</v>
      </c>
      <c r="D79" s="38">
        <v>274682.09999999998</v>
      </c>
      <c r="E79" s="38">
        <v>234325.3</v>
      </c>
      <c r="F79" s="38">
        <v>21085.1</v>
      </c>
      <c r="G79" s="38">
        <v>75608</v>
      </c>
      <c r="H79" s="38">
        <v>3924.1</v>
      </c>
      <c r="I79" s="38">
        <v>77027.899999999994</v>
      </c>
      <c r="J79" s="38">
        <v>36542.6</v>
      </c>
      <c r="K79">
        <v>160.6</v>
      </c>
      <c r="L79" s="38">
        <v>5805.3</v>
      </c>
      <c r="M79" s="38">
        <v>50301.1</v>
      </c>
      <c r="N79" s="38">
        <v>44495.8</v>
      </c>
      <c r="O79">
        <v>188.5</v>
      </c>
      <c r="Q79" s="38">
        <v>2065.3000000000002</v>
      </c>
      <c r="R79" s="38">
        <v>501878.4</v>
      </c>
      <c r="S79" s="38">
        <v>7245.2</v>
      </c>
      <c r="T79" s="38">
        <v>15016.1</v>
      </c>
      <c r="U79" s="38">
        <v>7770.9</v>
      </c>
      <c r="V79" s="38">
        <v>509123.6</v>
      </c>
      <c r="X79" s="38">
        <v>494268.3</v>
      </c>
      <c r="Y79" s="38">
        <v>380612</v>
      </c>
      <c r="Z79" s="38">
        <v>113729.3</v>
      </c>
      <c r="AB79" s="38">
        <v>133284.29999999999</v>
      </c>
    </row>
    <row r="80" spans="1:28">
      <c r="A80" t="s">
        <v>45</v>
      </c>
      <c r="B80" s="38">
        <v>490550.8</v>
      </c>
      <c r="C80" s="38">
        <v>277438.2</v>
      </c>
      <c r="D80" s="38">
        <v>272393.3</v>
      </c>
      <c r="E80" s="38">
        <v>231861.4</v>
      </c>
      <c r="F80" s="38">
        <v>20896.3</v>
      </c>
      <c r="G80" s="38">
        <v>72745.2</v>
      </c>
      <c r="H80" s="38">
        <v>2527.8000000000002</v>
      </c>
      <c r="I80" s="38">
        <v>77218.399999999994</v>
      </c>
      <c r="J80" s="38">
        <v>34766.6</v>
      </c>
      <c r="K80">
        <v>143.9</v>
      </c>
      <c r="L80" s="38">
        <v>4895.3999999999996</v>
      </c>
      <c r="M80" s="38">
        <v>48978.3</v>
      </c>
      <c r="N80" s="38">
        <v>44082.9</v>
      </c>
      <c r="O80">
        <v>-81.099999999999994</v>
      </c>
      <c r="Q80" s="38">
        <v>2593.8000000000002</v>
      </c>
      <c r="R80" s="38">
        <v>493144.6</v>
      </c>
      <c r="S80" s="38">
        <v>6473</v>
      </c>
      <c r="T80" s="38">
        <v>13911.3</v>
      </c>
      <c r="U80" s="38">
        <v>7438.3</v>
      </c>
      <c r="V80" s="38">
        <v>499617.6</v>
      </c>
      <c r="X80" s="38">
        <v>485959.7</v>
      </c>
      <c r="Y80" s="38">
        <v>373915.6</v>
      </c>
      <c r="Z80" s="38">
        <v>112109.9</v>
      </c>
      <c r="AB80" s="38">
        <v>128429.3</v>
      </c>
    </row>
    <row r="81" spans="1:28">
      <c r="A81" t="s">
        <v>39</v>
      </c>
      <c r="B81" s="38">
        <v>488263.6</v>
      </c>
      <c r="C81" s="38">
        <v>276498.8</v>
      </c>
      <c r="D81" s="38">
        <v>271165</v>
      </c>
      <c r="E81" s="38">
        <v>230464</v>
      </c>
      <c r="F81" s="38">
        <v>20428.900000000001</v>
      </c>
      <c r="G81" s="38">
        <v>71695.600000000006</v>
      </c>
      <c r="H81" s="38">
        <v>1616.3</v>
      </c>
      <c r="I81" s="38">
        <v>78027.5</v>
      </c>
      <c r="J81" s="38">
        <v>33890.6</v>
      </c>
      <c r="K81">
        <v>111.1</v>
      </c>
      <c r="L81" s="38">
        <v>6101.9</v>
      </c>
      <c r="M81" s="38">
        <v>48137.1</v>
      </c>
      <c r="N81" s="38">
        <v>42035.1</v>
      </c>
      <c r="O81">
        <v>-107.3</v>
      </c>
      <c r="Q81" s="38">
        <v>2792.7</v>
      </c>
      <c r="R81" s="38">
        <v>491056.3</v>
      </c>
      <c r="S81" s="38">
        <v>6469.5</v>
      </c>
      <c r="T81" s="38">
        <v>14235</v>
      </c>
      <c r="U81" s="38">
        <v>7765.5</v>
      </c>
      <c r="V81" s="38">
        <v>497525.8</v>
      </c>
      <c r="X81" s="38">
        <v>482372.1</v>
      </c>
      <c r="Y81" s="38">
        <v>370433</v>
      </c>
      <c r="Z81" s="38">
        <v>111997</v>
      </c>
      <c r="AB81" s="38">
        <v>126026.4</v>
      </c>
    </row>
    <row r="82" spans="1:28">
      <c r="A82" t="s">
        <v>40</v>
      </c>
      <c r="B82" s="38">
        <v>490212.2</v>
      </c>
      <c r="C82" s="38">
        <v>279447.90000000002</v>
      </c>
      <c r="D82" s="38">
        <v>273898.09999999998</v>
      </c>
      <c r="E82" s="38">
        <v>233001.2</v>
      </c>
      <c r="F82" s="38">
        <v>19889.3</v>
      </c>
      <c r="G82" s="38">
        <v>69512.800000000003</v>
      </c>
      <c r="H82" s="38">
        <v>1614.9</v>
      </c>
      <c r="I82" s="38">
        <v>78311.899999999994</v>
      </c>
      <c r="J82" s="38">
        <v>35693.4</v>
      </c>
      <c r="K82">
        <v>-79.8</v>
      </c>
      <c r="L82" s="38">
        <v>6013.1</v>
      </c>
      <c r="M82" s="38">
        <v>48213.1</v>
      </c>
      <c r="N82" s="38">
        <v>42200</v>
      </c>
      <c r="O82">
        <v>-191.2</v>
      </c>
      <c r="Q82" s="38">
        <v>2414.5</v>
      </c>
      <c r="R82" s="38">
        <v>492626.7</v>
      </c>
      <c r="S82" s="38">
        <v>7199.3</v>
      </c>
      <c r="T82" s="38">
        <v>14312.7</v>
      </c>
      <c r="U82" s="38">
        <v>7113.4</v>
      </c>
      <c r="V82" s="38">
        <v>499825.9</v>
      </c>
      <c r="X82" s="38">
        <v>484421</v>
      </c>
      <c r="Y82" s="38">
        <v>370547.1</v>
      </c>
      <c r="Z82" s="38">
        <v>113920.4</v>
      </c>
      <c r="AB82" s="38">
        <v>125078.3</v>
      </c>
    </row>
    <row r="83" spans="1:28">
      <c r="A83" t="s">
        <v>41</v>
      </c>
      <c r="B83" s="38">
        <v>491323.9</v>
      </c>
      <c r="C83" s="38">
        <v>280393</v>
      </c>
      <c r="D83" s="38">
        <v>274705.59999999998</v>
      </c>
      <c r="E83" s="38">
        <v>233622.2</v>
      </c>
      <c r="F83" s="38">
        <v>19284</v>
      </c>
      <c r="G83" s="38">
        <v>65459.7</v>
      </c>
      <c r="H83" s="38">
        <v>2068</v>
      </c>
      <c r="I83" s="38">
        <v>79130.899999999994</v>
      </c>
      <c r="J83" s="38">
        <v>39358.699999999997</v>
      </c>
      <c r="K83">
        <v>-146.19999999999999</v>
      </c>
      <c r="L83" s="38">
        <v>6047.3</v>
      </c>
      <c r="M83" s="38">
        <v>47216.2</v>
      </c>
      <c r="N83" s="38">
        <v>41169</v>
      </c>
      <c r="O83">
        <v>-271.39999999999998</v>
      </c>
      <c r="Q83" s="38">
        <v>3250.2</v>
      </c>
      <c r="R83" s="38">
        <v>494574.1</v>
      </c>
      <c r="S83" s="38">
        <v>7065</v>
      </c>
      <c r="T83" s="38">
        <v>12676.6</v>
      </c>
      <c r="U83" s="38">
        <v>5611.6</v>
      </c>
      <c r="V83" s="38">
        <v>501639</v>
      </c>
      <c r="X83" s="38">
        <v>485537.8</v>
      </c>
      <c r="Y83" s="38">
        <v>367179.1</v>
      </c>
      <c r="Z83" s="38">
        <v>118368.5</v>
      </c>
      <c r="AB83" s="38">
        <v>124037.8</v>
      </c>
    </row>
    <row r="84" spans="1:28">
      <c r="A84" t="s">
        <v>46</v>
      </c>
      <c r="B84" s="38">
        <v>487576.6</v>
      </c>
      <c r="C84" s="38">
        <v>280026.8</v>
      </c>
      <c r="D84" s="38">
        <v>274280.5</v>
      </c>
      <c r="E84" s="38">
        <v>232957.2</v>
      </c>
      <c r="F84" s="38">
        <v>19193.099999999999</v>
      </c>
      <c r="G84" s="38">
        <v>66884.7</v>
      </c>
      <c r="H84" s="38">
        <v>-2959.1</v>
      </c>
      <c r="I84" s="38">
        <v>80307.399999999994</v>
      </c>
      <c r="J84" s="38">
        <v>39547.699999999997</v>
      </c>
      <c r="K84">
        <v>-113.1</v>
      </c>
      <c r="L84" s="38">
        <v>5060.8</v>
      </c>
      <c r="M84" s="38">
        <v>47354.9</v>
      </c>
      <c r="N84" s="38">
        <v>42294.2</v>
      </c>
      <c r="O84">
        <v>-371.8</v>
      </c>
      <c r="Q84" s="38">
        <v>3583</v>
      </c>
      <c r="R84" s="38">
        <v>491159.5</v>
      </c>
      <c r="S84" s="38">
        <v>6193.8</v>
      </c>
      <c r="T84" s="38">
        <v>12098</v>
      </c>
      <c r="U84" s="38">
        <v>5904.2</v>
      </c>
      <c r="V84" s="38">
        <v>497353.4</v>
      </c>
      <c r="X84" s="38">
        <v>482814</v>
      </c>
      <c r="Y84" s="38">
        <v>363065.59999999998</v>
      </c>
      <c r="Z84" s="38">
        <v>119750.5</v>
      </c>
      <c r="AB84" s="38">
        <v>125574.8</v>
      </c>
    </row>
    <row r="85" spans="1:28">
      <c r="A85" t="s">
        <v>39</v>
      </c>
      <c r="B85" s="38">
        <v>490520.6</v>
      </c>
      <c r="C85" s="38">
        <v>281264.5</v>
      </c>
      <c r="D85" s="38">
        <v>275370.59999999998</v>
      </c>
      <c r="E85" s="38">
        <v>233780.8</v>
      </c>
      <c r="F85" s="38">
        <v>20460.8</v>
      </c>
      <c r="G85" s="38">
        <v>66324.399999999994</v>
      </c>
      <c r="H85" s="38">
        <v>-2266.1</v>
      </c>
      <c r="I85" s="38">
        <v>81080.899999999994</v>
      </c>
      <c r="J85" s="38">
        <v>39305.5</v>
      </c>
      <c r="K85">
        <v>2.7</v>
      </c>
      <c r="L85" s="38">
        <v>4747.8999999999996</v>
      </c>
      <c r="M85" s="38">
        <v>47929.3</v>
      </c>
      <c r="N85" s="38">
        <v>43181.4</v>
      </c>
      <c r="O85">
        <v>-400</v>
      </c>
      <c r="Q85" s="38">
        <v>2957.9</v>
      </c>
      <c r="R85" s="38">
        <v>493478.40000000002</v>
      </c>
      <c r="S85" s="38">
        <v>6522.1</v>
      </c>
      <c r="T85" s="38">
        <v>11545.6</v>
      </c>
      <c r="U85" s="38">
        <v>5023.5</v>
      </c>
      <c r="V85" s="38">
        <v>500000.5</v>
      </c>
      <c r="X85" s="38">
        <v>486089.4</v>
      </c>
      <c r="Y85" s="38">
        <v>365715.6</v>
      </c>
      <c r="Z85" s="38">
        <v>120380</v>
      </c>
      <c r="AB85" s="38">
        <v>126010.6</v>
      </c>
    </row>
    <row r="86" spans="1:28">
      <c r="A86" t="s">
        <v>40</v>
      </c>
      <c r="B86" s="38">
        <v>489311.7</v>
      </c>
      <c r="C86" s="38">
        <v>281689.7</v>
      </c>
      <c r="D86" s="38">
        <v>275618.5</v>
      </c>
      <c r="E86" s="38">
        <v>233764.1</v>
      </c>
      <c r="F86" s="38">
        <v>20890.3</v>
      </c>
      <c r="G86" s="38">
        <v>66456.3</v>
      </c>
      <c r="H86" s="38">
        <v>-4521.6000000000004</v>
      </c>
      <c r="I86" s="38">
        <v>81932.600000000006</v>
      </c>
      <c r="J86" s="38">
        <v>37753.699999999997</v>
      </c>
      <c r="K86">
        <v>48.1</v>
      </c>
      <c r="L86" s="38">
        <v>5362.8</v>
      </c>
      <c r="M86" s="38">
        <v>49826.3</v>
      </c>
      <c r="N86" s="38">
        <v>44463.5</v>
      </c>
      <c r="O86">
        <v>-300.3</v>
      </c>
      <c r="Q86" s="38">
        <v>1960.7</v>
      </c>
      <c r="R86" s="38">
        <v>491272.5</v>
      </c>
      <c r="S86" s="38">
        <v>6444.6</v>
      </c>
      <c r="T86" s="38">
        <v>10995.1</v>
      </c>
      <c r="U86" s="38">
        <v>4550.5</v>
      </c>
      <c r="V86" s="38">
        <v>497717.1</v>
      </c>
      <c r="X86" s="38">
        <v>484110.3</v>
      </c>
      <c r="Y86" s="38">
        <v>364399</v>
      </c>
      <c r="Z86" s="38">
        <v>119718.6</v>
      </c>
      <c r="AB86" s="38">
        <v>125025.2</v>
      </c>
    </row>
    <row r="87" spans="1:28">
      <c r="A87" t="s">
        <v>41</v>
      </c>
      <c r="B87" s="38">
        <v>492631.7</v>
      </c>
      <c r="C87" s="38">
        <v>282401.7</v>
      </c>
      <c r="D87" s="38">
        <v>276372.90000000002</v>
      </c>
      <c r="E87" s="38">
        <v>234259.20000000001</v>
      </c>
      <c r="F87" s="38">
        <v>19944.7</v>
      </c>
      <c r="G87" s="38">
        <v>67927.899999999994</v>
      </c>
      <c r="H87" s="38">
        <v>-2310.8000000000002</v>
      </c>
      <c r="I87" s="38">
        <v>82357.7</v>
      </c>
      <c r="J87" s="38">
        <v>37052.6</v>
      </c>
      <c r="K87">
        <v>-54.5</v>
      </c>
      <c r="L87" s="38">
        <v>5467.7</v>
      </c>
      <c r="M87" s="38">
        <v>50983</v>
      </c>
      <c r="N87" s="38">
        <v>45515.3</v>
      </c>
      <c r="O87">
        <v>-155.4</v>
      </c>
      <c r="Q87" s="38">
        <v>2082.3000000000002</v>
      </c>
      <c r="R87" s="38">
        <v>494714</v>
      </c>
      <c r="S87" s="38">
        <v>6078.2</v>
      </c>
      <c r="T87" s="38">
        <v>10498.5</v>
      </c>
      <c r="U87" s="38">
        <v>4420.2</v>
      </c>
      <c r="V87" s="38">
        <v>500792.2</v>
      </c>
      <c r="X87" s="38">
        <v>487276.79999999999</v>
      </c>
      <c r="Y87" s="38">
        <v>367940.7</v>
      </c>
      <c r="Z87" s="38">
        <v>119348.5</v>
      </c>
      <c r="AB87" s="38">
        <v>124890.6</v>
      </c>
    </row>
    <row r="88" spans="1:28">
      <c r="A88" t="s">
        <v>47</v>
      </c>
      <c r="B88" s="38">
        <v>501748</v>
      </c>
      <c r="C88" s="38">
        <v>283586.59999999998</v>
      </c>
      <c r="D88" s="38">
        <v>277818.90000000002</v>
      </c>
      <c r="E88" s="38">
        <v>235443.6</v>
      </c>
      <c r="F88" s="38">
        <v>20202.3</v>
      </c>
      <c r="G88" s="38">
        <v>70680</v>
      </c>
      <c r="H88">
        <v>16.7</v>
      </c>
      <c r="I88" s="38">
        <v>83429.3</v>
      </c>
      <c r="J88" s="38">
        <v>35614.400000000001</v>
      </c>
      <c r="K88">
        <v>369.5</v>
      </c>
      <c r="L88" s="38">
        <v>7944.2</v>
      </c>
      <c r="M88" s="38">
        <v>53522.7</v>
      </c>
      <c r="N88" s="38">
        <v>45578.5</v>
      </c>
      <c r="O88">
        <v>-95.1</v>
      </c>
      <c r="Q88">
        <v>471.9</v>
      </c>
      <c r="R88" s="38">
        <v>502220</v>
      </c>
      <c r="S88" s="38">
        <v>6033.2</v>
      </c>
      <c r="T88" s="38">
        <v>11114</v>
      </c>
      <c r="U88" s="38">
        <v>5080.8</v>
      </c>
      <c r="V88" s="38">
        <v>508253.2</v>
      </c>
      <c r="X88" s="38">
        <v>493888.9</v>
      </c>
      <c r="Y88" s="38">
        <v>374488.1</v>
      </c>
      <c r="Z88" s="38">
        <v>119403.4</v>
      </c>
      <c r="AB88" s="38">
        <v>126490.5</v>
      </c>
    </row>
    <row r="89" spans="1:28">
      <c r="A89" t="s">
        <v>39</v>
      </c>
      <c r="B89" s="38">
        <v>502614.8</v>
      </c>
      <c r="C89" s="38">
        <v>282760.7</v>
      </c>
      <c r="D89" s="38">
        <v>277346.7</v>
      </c>
      <c r="E89" s="38">
        <v>234711.6</v>
      </c>
      <c r="F89" s="38">
        <v>20472.900000000001</v>
      </c>
      <c r="G89" s="38">
        <v>69316.800000000003</v>
      </c>
      <c r="H89" s="38">
        <v>1683.2</v>
      </c>
      <c r="I89" s="38">
        <v>84841.9</v>
      </c>
      <c r="J89" s="38">
        <v>35379</v>
      </c>
      <c r="K89">
        <v>256.2</v>
      </c>
      <c r="L89" s="38">
        <v>7909.9</v>
      </c>
      <c r="M89" s="38">
        <v>55335.5</v>
      </c>
      <c r="N89" s="38">
        <v>47425.599999999999</v>
      </c>
      <c r="O89">
        <v>-5.7</v>
      </c>
      <c r="Q89">
        <v>421.1</v>
      </c>
      <c r="R89" s="38">
        <v>503035.9</v>
      </c>
      <c r="S89" s="38">
        <v>6293.2</v>
      </c>
      <c r="T89" s="38">
        <v>11039</v>
      </c>
      <c r="U89" s="38">
        <v>4745.8</v>
      </c>
      <c r="V89" s="38">
        <v>509329</v>
      </c>
      <c r="X89" s="38">
        <v>494698.2</v>
      </c>
      <c r="Y89" s="38">
        <v>374222.7</v>
      </c>
      <c r="Z89" s="38">
        <v>120477</v>
      </c>
      <c r="AB89" s="38">
        <v>125149.1</v>
      </c>
    </row>
    <row r="90" spans="1:28">
      <c r="A90" t="s">
        <v>40</v>
      </c>
      <c r="B90" s="38">
        <v>503048.8</v>
      </c>
      <c r="C90" s="38">
        <v>282081.2</v>
      </c>
      <c r="D90" s="38">
        <v>276930.59999999998</v>
      </c>
      <c r="E90" s="38">
        <v>234029.7</v>
      </c>
      <c r="F90" s="38">
        <v>20066.7</v>
      </c>
      <c r="G90" s="38">
        <v>71820.800000000003</v>
      </c>
      <c r="H90" s="38">
        <v>1061.9000000000001</v>
      </c>
      <c r="I90" s="38">
        <v>85532.7</v>
      </c>
      <c r="J90" s="38">
        <v>34469</v>
      </c>
      <c r="K90">
        <v>233.8</v>
      </c>
      <c r="L90" s="38">
        <v>7736.9</v>
      </c>
      <c r="M90" s="38">
        <v>56191.7</v>
      </c>
      <c r="N90" s="38">
        <v>48454.7</v>
      </c>
      <c r="O90">
        <v>45.8</v>
      </c>
      <c r="Q90">
        <v>-324.7</v>
      </c>
      <c r="R90" s="38">
        <v>502724.1</v>
      </c>
      <c r="S90" s="38">
        <v>6413.6</v>
      </c>
      <c r="T90" s="38">
        <v>11564.9</v>
      </c>
      <c r="U90" s="38">
        <v>5151.3</v>
      </c>
      <c r="V90" s="38">
        <v>509137.7</v>
      </c>
      <c r="X90" s="38">
        <v>495266.7</v>
      </c>
      <c r="Y90" s="38">
        <v>375026.3</v>
      </c>
      <c r="Z90" s="38">
        <v>120240.5</v>
      </c>
      <c r="AB90" s="38">
        <v>126358.3</v>
      </c>
    </row>
    <row r="91" spans="1:28">
      <c r="A91" t="s">
        <v>41</v>
      </c>
      <c r="B91" s="38">
        <v>508129.6</v>
      </c>
      <c r="C91" s="38">
        <v>284764.79999999999</v>
      </c>
      <c r="D91" s="38">
        <v>279655</v>
      </c>
      <c r="E91" s="38">
        <v>236477.1</v>
      </c>
      <c r="F91" s="38">
        <v>20503.5</v>
      </c>
      <c r="G91" s="38">
        <v>75810</v>
      </c>
      <c r="H91" s="38">
        <v>1906.6</v>
      </c>
      <c r="I91" s="38">
        <v>86022.2</v>
      </c>
      <c r="J91" s="38">
        <v>32895.300000000003</v>
      </c>
      <c r="K91">
        <v>339.4</v>
      </c>
      <c r="L91" s="38">
        <v>5832.9</v>
      </c>
      <c r="M91" s="38">
        <v>55991.199999999997</v>
      </c>
      <c r="N91" s="38">
        <v>50158.3</v>
      </c>
      <c r="O91">
        <v>55.1</v>
      </c>
      <c r="Q91">
        <v>-463.4</v>
      </c>
      <c r="R91" s="38">
        <v>507666.1</v>
      </c>
      <c r="S91" s="38">
        <v>7199.8</v>
      </c>
      <c r="T91" s="38">
        <v>12800.5</v>
      </c>
      <c r="U91" s="38">
        <v>5600.8</v>
      </c>
      <c r="V91" s="38">
        <v>514865.9</v>
      </c>
      <c r="X91" s="38">
        <v>502263.5</v>
      </c>
      <c r="Y91" s="38">
        <v>382997.5</v>
      </c>
      <c r="Z91" s="38">
        <v>119261.7</v>
      </c>
      <c r="AB91" s="38">
        <v>129232.6</v>
      </c>
    </row>
    <row r="92" spans="1:28">
      <c r="A92" t="s">
        <v>48</v>
      </c>
      <c r="B92" s="38">
        <v>510402.5</v>
      </c>
      <c r="C92" s="38">
        <v>287547.40000000002</v>
      </c>
      <c r="D92" s="38">
        <v>282254.7</v>
      </c>
      <c r="E92" s="38">
        <v>238816.8</v>
      </c>
      <c r="F92" s="38">
        <v>20347.7</v>
      </c>
      <c r="G92" s="38">
        <v>74489.899999999994</v>
      </c>
      <c r="H92" s="38">
        <v>2432.8000000000002</v>
      </c>
      <c r="I92" s="38">
        <v>86407.5</v>
      </c>
      <c r="J92" s="38">
        <v>35189.1</v>
      </c>
      <c r="K92">
        <v>251.3</v>
      </c>
      <c r="L92" s="38">
        <v>3731.7</v>
      </c>
      <c r="M92" s="38">
        <v>53849.599999999999</v>
      </c>
      <c r="N92" s="38">
        <v>50117.9</v>
      </c>
      <c r="O92">
        <v>5.0999999999999996</v>
      </c>
      <c r="Q92">
        <v>-139.9</v>
      </c>
      <c r="R92" s="38">
        <v>510262.6</v>
      </c>
      <c r="S92" s="38">
        <v>7817.5</v>
      </c>
      <c r="T92" s="38">
        <v>13489</v>
      </c>
      <c r="U92" s="38">
        <v>5671.6</v>
      </c>
      <c r="V92" s="38">
        <v>518080.1</v>
      </c>
      <c r="X92" s="38">
        <v>506661.7</v>
      </c>
      <c r="Y92" s="38">
        <v>384812.5</v>
      </c>
      <c r="Z92" s="38">
        <v>121848.3</v>
      </c>
      <c r="AB92" s="38">
        <v>130035.4</v>
      </c>
    </row>
    <row r="93" spans="1:28">
      <c r="A93" t="s">
        <v>39</v>
      </c>
      <c r="B93" s="38">
        <v>507418</v>
      </c>
      <c r="C93" s="38">
        <v>288689.7</v>
      </c>
      <c r="D93" s="38">
        <v>283198.5</v>
      </c>
      <c r="E93" s="38">
        <v>239513.9</v>
      </c>
      <c r="F93" s="38">
        <v>18981.5</v>
      </c>
      <c r="G93" s="38">
        <v>74306.7</v>
      </c>
      <c r="H93" s="38">
        <v>1698.9</v>
      </c>
      <c r="I93" s="38">
        <v>87425.3</v>
      </c>
      <c r="J93" s="38">
        <v>33329.699999999997</v>
      </c>
      <c r="K93">
        <v>11.6</v>
      </c>
      <c r="L93" s="38">
        <v>2997.6</v>
      </c>
      <c r="M93" s="38">
        <v>51837</v>
      </c>
      <c r="N93" s="38">
        <v>48839.4</v>
      </c>
      <c r="O93">
        <v>-23</v>
      </c>
      <c r="Q93">
        <v>-739.9</v>
      </c>
      <c r="R93" s="38">
        <v>506678.1</v>
      </c>
      <c r="S93" s="38">
        <v>7991.4</v>
      </c>
      <c r="T93" s="38">
        <v>13892.4</v>
      </c>
      <c r="U93" s="38">
        <v>5901</v>
      </c>
      <c r="V93" s="38">
        <v>514669.5</v>
      </c>
      <c r="X93" s="38">
        <v>504426.5</v>
      </c>
      <c r="Y93" s="38">
        <v>383664.8</v>
      </c>
      <c r="Z93" s="38">
        <v>120764.5</v>
      </c>
      <c r="AB93" s="38">
        <v>126615.5</v>
      </c>
    </row>
    <row r="94" spans="1:28">
      <c r="A94" t="s">
        <v>40</v>
      </c>
      <c r="B94" s="38">
        <v>501572.7</v>
      </c>
      <c r="C94" s="38">
        <v>287252.40000000002</v>
      </c>
      <c r="D94" s="38">
        <v>281653.40000000002</v>
      </c>
      <c r="E94" s="38">
        <v>237717.5</v>
      </c>
      <c r="F94" s="38">
        <v>18874.7</v>
      </c>
      <c r="G94" s="38">
        <v>73509.100000000006</v>
      </c>
      <c r="H94" s="38">
        <v>-1583.2</v>
      </c>
      <c r="I94" s="38">
        <v>87502.3</v>
      </c>
      <c r="J94" s="38">
        <v>33111.5</v>
      </c>
      <c r="K94">
        <v>27.6</v>
      </c>
      <c r="L94" s="38">
        <v>2901.2</v>
      </c>
      <c r="M94" s="38">
        <v>50598.1</v>
      </c>
      <c r="N94" s="38">
        <v>47697</v>
      </c>
      <c r="O94">
        <v>-22.9</v>
      </c>
      <c r="Q94">
        <v>-345.6</v>
      </c>
      <c r="R94" s="38">
        <v>501227.1</v>
      </c>
      <c r="S94" s="38">
        <v>8458.2000000000007</v>
      </c>
      <c r="T94" s="38">
        <v>13927.4</v>
      </c>
      <c r="U94" s="38">
        <v>5469.1</v>
      </c>
      <c r="V94" s="38">
        <v>509685.4</v>
      </c>
      <c r="X94" s="38">
        <v>498684.9</v>
      </c>
      <c r="Y94" s="38">
        <v>378046.1</v>
      </c>
      <c r="Z94" s="38">
        <v>120639.8</v>
      </c>
      <c r="AB94" s="38">
        <v>125489.1</v>
      </c>
    </row>
    <row r="95" spans="1:28">
      <c r="A95" t="s">
        <v>41</v>
      </c>
      <c r="B95" s="38">
        <v>499384.8</v>
      </c>
      <c r="C95" s="38">
        <v>288585.59999999998</v>
      </c>
      <c r="D95" s="38">
        <v>282911</v>
      </c>
      <c r="E95" s="38">
        <v>238729.8</v>
      </c>
      <c r="F95" s="38">
        <v>18814.2</v>
      </c>
      <c r="G95" s="38">
        <v>68612.5</v>
      </c>
      <c r="H95" s="38">
        <v>-1127.0999999999999</v>
      </c>
      <c r="I95" s="38">
        <v>88678.8</v>
      </c>
      <c r="J95" s="38">
        <v>32230</v>
      </c>
      <c r="K95">
        <v>314.2</v>
      </c>
      <c r="L95" s="38">
        <v>3274.9</v>
      </c>
      <c r="M95" s="38">
        <v>49589.2</v>
      </c>
      <c r="N95" s="38">
        <v>46314.3</v>
      </c>
      <c r="O95">
        <v>1.8</v>
      </c>
      <c r="Q95">
        <v>887.3</v>
      </c>
      <c r="R95" s="38">
        <v>500272.1</v>
      </c>
      <c r="S95" s="38">
        <v>9696.2999999999993</v>
      </c>
      <c r="T95" s="38">
        <v>14671.8</v>
      </c>
      <c r="U95" s="38">
        <v>4975.3999999999996</v>
      </c>
      <c r="V95" s="38">
        <v>509968.4</v>
      </c>
      <c r="X95" s="38">
        <v>496123.3</v>
      </c>
      <c r="Y95" s="38">
        <v>374895.2</v>
      </c>
      <c r="Z95" s="38">
        <v>121224.8</v>
      </c>
      <c r="AB95" s="38">
        <v>119653.4</v>
      </c>
    </row>
    <row r="96" spans="1:28">
      <c r="A96" t="s">
        <v>49</v>
      </c>
      <c r="B96" s="38">
        <v>500863.9</v>
      </c>
      <c r="C96" s="38">
        <v>288894.8</v>
      </c>
      <c r="D96" s="38">
        <v>283176.2</v>
      </c>
      <c r="E96" s="38">
        <v>238744.5</v>
      </c>
      <c r="F96" s="38">
        <v>18477.2</v>
      </c>
      <c r="G96" s="38">
        <v>68897.7</v>
      </c>
      <c r="H96" s="38">
        <v>-2710.8</v>
      </c>
      <c r="I96" s="38">
        <v>88952.4</v>
      </c>
      <c r="J96" s="38">
        <v>32739.5</v>
      </c>
      <c r="K96">
        <v>158.19999999999999</v>
      </c>
      <c r="L96" s="38">
        <v>5305.6</v>
      </c>
      <c r="M96" s="38">
        <v>52066.400000000001</v>
      </c>
      <c r="N96" s="38">
        <v>46760.800000000003</v>
      </c>
      <c r="O96">
        <v>149.4</v>
      </c>
      <c r="Q96">
        <v>818.1</v>
      </c>
      <c r="R96" s="38">
        <v>501682</v>
      </c>
      <c r="S96" s="38">
        <v>8793.2999999999993</v>
      </c>
      <c r="T96" s="38">
        <v>13506.4</v>
      </c>
      <c r="U96" s="38">
        <v>4713.1000000000004</v>
      </c>
      <c r="V96" s="38">
        <v>510475.3</v>
      </c>
      <c r="X96" s="38">
        <v>495493.1</v>
      </c>
      <c r="Y96" s="38">
        <v>373624.5</v>
      </c>
      <c r="Z96" s="38">
        <v>121853.9</v>
      </c>
      <c r="AB96" s="38">
        <v>120115.7</v>
      </c>
    </row>
    <row r="97" spans="1:28">
      <c r="A97" t="s">
        <v>59</v>
      </c>
      <c r="B97" s="38">
        <v>504943.7</v>
      </c>
      <c r="C97" s="38">
        <v>290823.40000000002</v>
      </c>
      <c r="D97" s="38">
        <v>285080</v>
      </c>
      <c r="E97" s="38">
        <v>240409.8</v>
      </c>
      <c r="F97" s="38">
        <v>18683.7</v>
      </c>
      <c r="G97" s="38">
        <v>68150.5</v>
      </c>
      <c r="H97" s="38">
        <v>-1820.7</v>
      </c>
      <c r="I97" s="38">
        <v>89291.199999999997</v>
      </c>
      <c r="J97" s="38">
        <v>32140.7</v>
      </c>
      <c r="K97">
        <v>180.8</v>
      </c>
      <c r="L97" s="38">
        <v>7240.5</v>
      </c>
      <c r="M97" s="38">
        <v>55357.7</v>
      </c>
      <c r="N97" s="38">
        <v>48117.1</v>
      </c>
      <c r="O97">
        <v>253.5</v>
      </c>
      <c r="Q97">
        <v>-255.3</v>
      </c>
      <c r="R97" s="38">
        <v>504688.4</v>
      </c>
      <c r="S97" s="38">
        <v>8767.5</v>
      </c>
      <c r="T97" s="38">
        <v>13383.3</v>
      </c>
      <c r="U97" s="38">
        <v>4615.8</v>
      </c>
      <c r="V97" s="38">
        <v>513455.9</v>
      </c>
      <c r="X97" s="38">
        <v>497565.6</v>
      </c>
      <c r="Y97" s="38">
        <v>375925.3</v>
      </c>
      <c r="Z97" s="38">
        <v>121628.3</v>
      </c>
      <c r="AB97" s="38">
        <v>118984.5</v>
      </c>
    </row>
    <row r="98" spans="1:28">
      <c r="A98" t="s">
        <v>40</v>
      </c>
      <c r="B98" s="38">
        <v>508855.5</v>
      </c>
      <c r="C98" s="38">
        <v>292835.5</v>
      </c>
      <c r="D98" s="38">
        <v>287053.8</v>
      </c>
      <c r="E98" s="38">
        <v>242160.7</v>
      </c>
      <c r="F98" s="38">
        <v>18495.7</v>
      </c>
      <c r="G98" s="38">
        <v>69060.7</v>
      </c>
      <c r="H98">
        <v>54.3</v>
      </c>
      <c r="I98" s="38">
        <v>89982.1</v>
      </c>
      <c r="J98" s="38">
        <v>31654</v>
      </c>
      <c r="K98">
        <v>203</v>
      </c>
      <c r="L98" s="38">
        <v>6367.6</v>
      </c>
      <c r="M98" s="38">
        <v>55926</v>
      </c>
      <c r="N98" s="38">
        <v>49558.400000000001</v>
      </c>
      <c r="O98">
        <v>202.6</v>
      </c>
      <c r="Q98">
        <v>-625</v>
      </c>
      <c r="R98" s="38">
        <v>508230.6</v>
      </c>
      <c r="S98" s="38">
        <v>8445.6</v>
      </c>
      <c r="T98" s="38">
        <v>13264.8</v>
      </c>
      <c r="U98" s="38">
        <v>4819.2</v>
      </c>
      <c r="V98" s="38">
        <v>516676.2</v>
      </c>
      <c r="X98" s="38">
        <v>502380.7</v>
      </c>
      <c r="Y98" s="38">
        <v>380509.4</v>
      </c>
      <c r="Z98" s="38">
        <v>121865.7</v>
      </c>
      <c r="AB98" s="38">
        <v>119213.9</v>
      </c>
    </row>
    <row r="99" spans="1:28">
      <c r="A99" t="s">
        <v>41</v>
      </c>
      <c r="B99" s="38">
        <v>509320.2</v>
      </c>
      <c r="C99" s="38">
        <v>291932.5</v>
      </c>
      <c r="D99" s="38">
        <v>286067.3</v>
      </c>
      <c r="E99" s="38">
        <v>240939.4</v>
      </c>
      <c r="F99" s="38">
        <v>18229.3</v>
      </c>
      <c r="G99" s="38">
        <v>69912.7</v>
      </c>
      <c r="H99">
        <v>402.7</v>
      </c>
      <c r="I99" s="38">
        <v>90157.1</v>
      </c>
      <c r="J99" s="38">
        <v>30912.400000000001</v>
      </c>
      <c r="K99">
        <v>102.7</v>
      </c>
      <c r="L99" s="38">
        <v>7443.9</v>
      </c>
      <c r="M99" s="38">
        <v>57647.8</v>
      </c>
      <c r="N99" s="38">
        <v>50203.9</v>
      </c>
      <c r="O99">
        <v>226.8</v>
      </c>
      <c r="Q99">
        <v>-940.1</v>
      </c>
      <c r="R99" s="38">
        <v>508380.1</v>
      </c>
      <c r="S99" s="38">
        <v>7610.8</v>
      </c>
      <c r="T99" s="38">
        <v>12336.3</v>
      </c>
      <c r="U99" s="38">
        <v>4725.5</v>
      </c>
      <c r="V99" s="38">
        <v>515990.8</v>
      </c>
      <c r="X99" s="38">
        <v>501728.9</v>
      </c>
      <c r="Y99" s="38">
        <v>380519.9</v>
      </c>
      <c r="Z99" s="38">
        <v>121208.9</v>
      </c>
      <c r="AB99" s="38">
        <v>119047.9</v>
      </c>
    </row>
    <row r="100" spans="1:28">
      <c r="A100" t="s">
        <v>50</v>
      </c>
      <c r="B100" s="38">
        <v>507315.8</v>
      </c>
      <c r="C100" s="38">
        <v>291631.7</v>
      </c>
      <c r="D100" s="38">
        <v>285639.7</v>
      </c>
      <c r="E100" s="38">
        <v>240268.7</v>
      </c>
      <c r="F100" s="38">
        <v>18114.3</v>
      </c>
      <c r="G100" s="38">
        <v>69450.3</v>
      </c>
      <c r="H100">
        <v>-312.3</v>
      </c>
      <c r="I100" s="38">
        <v>90602.6</v>
      </c>
      <c r="J100" s="38">
        <v>29752.3</v>
      </c>
      <c r="K100">
        <v>161.4</v>
      </c>
      <c r="L100" s="38">
        <v>7651.8</v>
      </c>
      <c r="M100" s="38">
        <v>58436.5</v>
      </c>
      <c r="N100" s="38">
        <v>50784.6</v>
      </c>
      <c r="O100">
        <v>263.60000000000002</v>
      </c>
      <c r="Q100" s="38">
        <v>-2293.6999999999998</v>
      </c>
      <c r="R100" s="38">
        <v>505022.1</v>
      </c>
      <c r="S100" s="38">
        <v>8402.9</v>
      </c>
      <c r="T100" s="38">
        <v>12798.9</v>
      </c>
      <c r="U100" s="38">
        <v>4396</v>
      </c>
      <c r="V100" s="38">
        <v>513425</v>
      </c>
      <c r="X100" s="38">
        <v>499510.6</v>
      </c>
      <c r="Y100" s="38">
        <v>378941.4</v>
      </c>
      <c r="Z100" s="38">
        <v>120574.39999999999</v>
      </c>
      <c r="AB100" s="38">
        <v>117300.4</v>
      </c>
    </row>
    <row r="101" spans="1:28">
      <c r="A101" t="s">
        <v>51</v>
      </c>
      <c r="B101" s="38">
        <v>510571.5</v>
      </c>
      <c r="C101" s="38">
        <v>290772.5</v>
      </c>
      <c r="D101" s="38">
        <v>284638</v>
      </c>
      <c r="E101" s="38">
        <v>239023.5</v>
      </c>
      <c r="F101" s="38">
        <v>18202.2</v>
      </c>
      <c r="G101" s="38">
        <v>71528.100000000006</v>
      </c>
      <c r="H101">
        <v>-243.9</v>
      </c>
      <c r="I101" s="38">
        <v>91584.1</v>
      </c>
      <c r="J101" s="38">
        <v>29016.3</v>
      </c>
      <c r="K101">
        <v>302.89999999999998</v>
      </c>
      <c r="L101" s="38">
        <v>9129.2999999999993</v>
      </c>
      <c r="M101" s="38">
        <v>58525.8</v>
      </c>
      <c r="N101" s="38">
        <v>49396.5</v>
      </c>
      <c r="O101">
        <v>279.89999999999998</v>
      </c>
      <c r="Q101" s="38">
        <v>-1090.5999999999999</v>
      </c>
      <c r="R101" s="38">
        <v>509480.8</v>
      </c>
      <c r="S101" s="38">
        <v>8645.1</v>
      </c>
      <c r="T101" s="38">
        <v>12828.1</v>
      </c>
      <c r="U101" s="38">
        <v>4183</v>
      </c>
      <c r="V101" s="38">
        <v>518125.9</v>
      </c>
      <c r="X101" s="38">
        <v>501225.5</v>
      </c>
      <c r="Y101" s="38">
        <v>380254</v>
      </c>
      <c r="Z101" s="38">
        <v>120978.6</v>
      </c>
      <c r="AB101" s="38">
        <v>118700</v>
      </c>
    </row>
    <row r="102" spans="1:28">
      <c r="A102" t="s">
        <v>52</v>
      </c>
      <c r="B102" s="38">
        <v>514332.3</v>
      </c>
      <c r="C102" s="38">
        <v>291976.40000000002</v>
      </c>
      <c r="D102" s="38">
        <v>285717.59999999998</v>
      </c>
      <c r="E102" s="38">
        <v>239825.9</v>
      </c>
      <c r="F102" s="38">
        <v>18574.599999999999</v>
      </c>
      <c r="G102" s="38">
        <v>71637.899999999994</v>
      </c>
      <c r="H102" s="38">
        <v>1399.3</v>
      </c>
      <c r="I102" s="38">
        <v>91887.7</v>
      </c>
      <c r="J102" s="38">
        <v>28014.5</v>
      </c>
      <c r="K102">
        <v>183.4</v>
      </c>
      <c r="L102" s="38">
        <v>10404.799999999999</v>
      </c>
      <c r="M102" s="38">
        <v>60846.3</v>
      </c>
      <c r="N102" s="38">
        <v>50441.5</v>
      </c>
      <c r="O102">
        <v>253.8</v>
      </c>
      <c r="Q102" s="38">
        <v>-1767.1</v>
      </c>
      <c r="R102" s="38">
        <v>512565.2</v>
      </c>
      <c r="S102" s="38">
        <v>9992.5</v>
      </c>
      <c r="T102" s="38">
        <v>14176.6</v>
      </c>
      <c r="U102" s="38">
        <v>4184.2</v>
      </c>
      <c r="V102" s="38">
        <v>522557.7</v>
      </c>
      <c r="X102" s="38">
        <v>503671.1</v>
      </c>
      <c r="Y102" s="38">
        <v>383524.1</v>
      </c>
      <c r="Z102" s="38">
        <v>120170.3</v>
      </c>
      <c r="AB102" s="38">
        <v>118166.9</v>
      </c>
    </row>
    <row r="103" spans="1:28">
      <c r="A103" t="s">
        <v>53</v>
      </c>
      <c r="B103" s="38">
        <v>521424.3</v>
      </c>
      <c r="C103" s="38">
        <v>295122.2</v>
      </c>
      <c r="D103" s="38">
        <v>288776.7</v>
      </c>
      <c r="E103" s="38">
        <v>242705.2</v>
      </c>
      <c r="F103" s="38">
        <v>18251.599999999999</v>
      </c>
      <c r="G103" s="38">
        <v>76350.2</v>
      </c>
      <c r="H103">
        <v>-12.9</v>
      </c>
      <c r="I103" s="38">
        <v>92739.1</v>
      </c>
      <c r="J103" s="38">
        <v>26930.7</v>
      </c>
      <c r="K103">
        <v>-67.599999999999994</v>
      </c>
      <c r="L103" s="38">
        <v>11883.7</v>
      </c>
      <c r="M103" s="38">
        <v>63550</v>
      </c>
      <c r="N103" s="38">
        <v>51666.3</v>
      </c>
      <c r="O103">
        <v>227.4</v>
      </c>
      <c r="Q103" s="38">
        <v>-1750.7</v>
      </c>
      <c r="R103" s="38">
        <v>519673.5</v>
      </c>
      <c r="S103" s="38">
        <v>8510.6</v>
      </c>
      <c r="T103" s="38">
        <v>12598.9</v>
      </c>
      <c r="U103" s="38">
        <v>4088.3</v>
      </c>
      <c r="V103" s="38">
        <v>528184.19999999995</v>
      </c>
      <c r="X103" s="38">
        <v>509240.6</v>
      </c>
      <c r="Y103" s="38">
        <v>389588</v>
      </c>
      <c r="Z103" s="38">
        <v>119694.9</v>
      </c>
      <c r="AB103" s="38">
        <v>121397</v>
      </c>
    </row>
    <row r="104" spans="1:28">
      <c r="A104" t="s">
        <v>54</v>
      </c>
      <c r="B104" s="38">
        <v>527369.4</v>
      </c>
      <c r="C104" s="38">
        <v>296782</v>
      </c>
      <c r="D104" s="38">
        <v>290387.7</v>
      </c>
      <c r="E104" s="38">
        <v>244078.2</v>
      </c>
      <c r="F104" s="38">
        <v>18347</v>
      </c>
      <c r="G104" s="38">
        <v>73403.3</v>
      </c>
      <c r="H104" s="38">
        <v>2942.3</v>
      </c>
      <c r="I104" s="38">
        <v>93067.199999999997</v>
      </c>
      <c r="J104" s="38">
        <v>28924.1</v>
      </c>
      <c r="K104">
        <v>-21.5</v>
      </c>
      <c r="L104" s="38">
        <v>13634.5</v>
      </c>
      <c r="M104" s="38">
        <v>66771.3</v>
      </c>
      <c r="N104" s="38">
        <v>53136.800000000003</v>
      </c>
      <c r="O104">
        <v>290.60000000000002</v>
      </c>
      <c r="Q104" s="38">
        <v>-2989.2</v>
      </c>
      <c r="R104" s="38">
        <v>524380.19999999995</v>
      </c>
      <c r="S104" s="38">
        <v>9466.7000000000007</v>
      </c>
      <c r="T104" s="38">
        <v>13798.1</v>
      </c>
      <c r="U104" s="38">
        <v>4331.3999999999996</v>
      </c>
      <c r="V104" s="38">
        <v>533846.9</v>
      </c>
      <c r="X104" s="38">
        <v>513446.6</v>
      </c>
      <c r="Y104" s="38">
        <v>391419.7</v>
      </c>
      <c r="Z104" s="38">
        <v>122055.2</v>
      </c>
      <c r="AB104" s="38">
        <v>120623.8</v>
      </c>
    </row>
    <row r="105" spans="1:28">
      <c r="A105" t="s">
        <v>39</v>
      </c>
      <c r="B105" s="38">
        <v>526019.9</v>
      </c>
      <c r="C105" s="38">
        <v>296794.59999999998</v>
      </c>
      <c r="D105" s="38">
        <v>290355.59999999998</v>
      </c>
      <c r="E105" s="38">
        <v>243816.6</v>
      </c>
      <c r="F105" s="38">
        <v>18706.400000000001</v>
      </c>
      <c r="G105" s="38">
        <v>76458.3</v>
      </c>
      <c r="H105">
        <v>366.6</v>
      </c>
      <c r="I105" s="38">
        <v>93092.3</v>
      </c>
      <c r="J105" s="38">
        <v>25311.200000000001</v>
      </c>
      <c r="K105">
        <v>218.8</v>
      </c>
      <c r="L105" s="38">
        <v>14905.3</v>
      </c>
      <c r="M105" s="38">
        <v>68833.5</v>
      </c>
      <c r="N105" s="38">
        <v>53928.2</v>
      </c>
      <c r="O105">
        <v>166.4</v>
      </c>
      <c r="Q105" s="38">
        <v>-4619.3</v>
      </c>
      <c r="R105" s="38">
        <v>521400.6</v>
      </c>
      <c r="S105" s="38">
        <v>9901.2999999999993</v>
      </c>
      <c r="T105" s="38">
        <v>14384</v>
      </c>
      <c r="U105" s="38">
        <v>4482.7</v>
      </c>
      <c r="V105" s="38">
        <v>531301.9</v>
      </c>
      <c r="X105" s="38">
        <v>510852.2</v>
      </c>
      <c r="Y105" s="38">
        <v>392185.9</v>
      </c>
      <c r="Z105" s="38">
        <v>118709</v>
      </c>
      <c r="AB105" s="38">
        <v>120281.60000000001</v>
      </c>
    </row>
    <row r="106" spans="1:28">
      <c r="A106" t="s">
        <v>52</v>
      </c>
      <c r="B106" s="38">
        <v>529247.9</v>
      </c>
      <c r="C106" s="38">
        <v>298440.90000000002</v>
      </c>
      <c r="D106" s="38">
        <v>291941.5</v>
      </c>
      <c r="E106" s="38">
        <v>245171.6</v>
      </c>
      <c r="F106" s="38">
        <v>18781.599999999999</v>
      </c>
      <c r="G106" s="38">
        <v>77025.8</v>
      </c>
      <c r="H106" s="38">
        <v>2075.1</v>
      </c>
      <c r="I106" s="38">
        <v>93507.5</v>
      </c>
      <c r="J106" s="38">
        <v>24776.9</v>
      </c>
      <c r="K106">
        <v>256.89999999999998</v>
      </c>
      <c r="L106" s="38">
        <v>14317.6</v>
      </c>
      <c r="M106" s="38">
        <v>69441.5</v>
      </c>
      <c r="N106" s="38">
        <v>55123.9</v>
      </c>
      <c r="O106">
        <v>65.599999999999994</v>
      </c>
      <c r="Q106" s="38">
        <v>-5339.2</v>
      </c>
      <c r="R106" s="38">
        <v>523908.7</v>
      </c>
      <c r="S106" s="38">
        <v>10562.9</v>
      </c>
      <c r="T106" s="38">
        <v>15287.8</v>
      </c>
      <c r="U106" s="38">
        <v>4724.8999999999996</v>
      </c>
      <c r="V106" s="38">
        <v>534471.6</v>
      </c>
      <c r="X106" s="38">
        <v>514726</v>
      </c>
      <c r="Y106" s="38">
        <v>396152.3</v>
      </c>
      <c r="Z106" s="38">
        <v>118621.6</v>
      </c>
      <c r="AB106" s="38">
        <v>120355.5</v>
      </c>
    </row>
    <row r="107" spans="1:28">
      <c r="A107" t="s">
        <v>53</v>
      </c>
      <c r="B107" s="38">
        <v>526892.1</v>
      </c>
      <c r="C107" s="38">
        <v>296437.7</v>
      </c>
      <c r="D107" s="38">
        <v>289870.59999999998</v>
      </c>
      <c r="E107" s="38">
        <v>242867.4</v>
      </c>
      <c r="F107" s="38">
        <v>18700.599999999999</v>
      </c>
      <c r="G107" s="38">
        <v>77815.5</v>
      </c>
      <c r="H107" s="38">
        <v>1817</v>
      </c>
      <c r="I107" s="38">
        <v>93916.800000000003</v>
      </c>
      <c r="J107" s="38">
        <v>24364.7</v>
      </c>
      <c r="K107">
        <v>348.7</v>
      </c>
      <c r="L107" s="38">
        <v>13559.2</v>
      </c>
      <c r="M107" s="38">
        <v>70086.399999999994</v>
      </c>
      <c r="N107" s="38">
        <v>56527.3</v>
      </c>
      <c r="O107">
        <v>-68</v>
      </c>
      <c r="Q107" s="38">
        <v>-4765.8999999999996</v>
      </c>
      <c r="R107" s="38">
        <v>522126.2</v>
      </c>
      <c r="S107" s="38">
        <v>10738</v>
      </c>
      <c r="T107" s="38">
        <v>15810</v>
      </c>
      <c r="U107" s="38">
        <v>5072</v>
      </c>
      <c r="V107" s="38">
        <v>532864.19999999995</v>
      </c>
      <c r="X107" s="38">
        <v>513218.4</v>
      </c>
      <c r="Y107" s="38">
        <v>394556.7</v>
      </c>
      <c r="Z107" s="38">
        <v>118706.3</v>
      </c>
      <c r="AB107" s="38">
        <v>120613</v>
      </c>
    </row>
    <row r="108" spans="1:28">
      <c r="A108" t="s">
        <v>55</v>
      </c>
      <c r="B108" s="38">
        <v>530705.6</v>
      </c>
      <c r="C108" s="38">
        <v>297483.3</v>
      </c>
      <c r="D108" s="38">
        <v>290839.40000000002</v>
      </c>
      <c r="E108" s="38">
        <v>243627</v>
      </c>
      <c r="F108" s="38">
        <v>18359.5</v>
      </c>
      <c r="G108" s="38">
        <v>81332.3</v>
      </c>
      <c r="H108" s="38">
        <v>1133.5999999999999</v>
      </c>
      <c r="I108" s="38">
        <v>94969.600000000006</v>
      </c>
      <c r="J108" s="38">
        <v>23771.3</v>
      </c>
      <c r="K108">
        <v>390.2</v>
      </c>
      <c r="L108" s="38">
        <v>13465.1</v>
      </c>
      <c r="M108" s="38">
        <v>69769.3</v>
      </c>
      <c r="N108" s="38">
        <v>56304.2</v>
      </c>
      <c r="O108">
        <v>-199.3</v>
      </c>
      <c r="Q108" s="38">
        <v>-5921.2</v>
      </c>
      <c r="R108" s="38">
        <v>524784.4</v>
      </c>
      <c r="S108" s="38">
        <v>10754.3</v>
      </c>
      <c r="T108" s="38">
        <v>16477.099999999999</v>
      </c>
      <c r="U108" s="38">
        <v>5722.7</v>
      </c>
      <c r="V108" s="38">
        <v>535538.69999999995</v>
      </c>
      <c r="X108" s="38">
        <v>517105.3</v>
      </c>
      <c r="Y108" s="38">
        <v>397968.5</v>
      </c>
      <c r="Z108" s="38">
        <v>119187.8</v>
      </c>
      <c r="AB108" s="38">
        <v>123049.8</v>
      </c>
    </row>
    <row r="109" spans="1:28">
      <c r="A109" t="s">
        <v>39</v>
      </c>
      <c r="B109" s="38">
        <v>536848.6</v>
      </c>
      <c r="C109" s="38">
        <v>300100.59999999998</v>
      </c>
      <c r="D109" s="38">
        <v>293366.90000000002</v>
      </c>
      <c r="E109" s="38">
        <v>245940.5</v>
      </c>
      <c r="F109" s="38">
        <v>18175.099999999999</v>
      </c>
      <c r="G109" s="38">
        <v>83836.2</v>
      </c>
      <c r="H109" s="38">
        <v>2259.6999999999998</v>
      </c>
      <c r="I109" s="38">
        <v>94321</v>
      </c>
      <c r="J109" s="38">
        <v>23102.9</v>
      </c>
      <c r="K109">
        <v>253.5</v>
      </c>
      <c r="L109" s="38">
        <v>15172.3</v>
      </c>
      <c r="M109" s="38">
        <v>72393.8</v>
      </c>
      <c r="N109" s="38">
        <v>57221.5</v>
      </c>
      <c r="O109">
        <v>-372.8</v>
      </c>
      <c r="Q109" s="38">
        <v>-8208.6</v>
      </c>
      <c r="R109" s="38">
        <v>528640</v>
      </c>
      <c r="S109" s="38">
        <v>12056.9</v>
      </c>
      <c r="T109" s="38">
        <v>18091.599999999999</v>
      </c>
      <c r="U109" s="38">
        <v>6034.7</v>
      </c>
      <c r="V109" s="38">
        <v>540696.9</v>
      </c>
      <c r="X109" s="38">
        <v>521563</v>
      </c>
      <c r="Y109" s="38">
        <v>403929.2</v>
      </c>
      <c r="Z109" s="38">
        <v>117714.1</v>
      </c>
      <c r="AB109" s="38">
        <v>124590</v>
      </c>
    </row>
    <row r="110" spans="1:28">
      <c r="A110" t="s">
        <v>52</v>
      </c>
      <c r="B110" s="38">
        <v>540566.9</v>
      </c>
      <c r="C110" s="38">
        <v>302645.8</v>
      </c>
      <c r="D110" s="38">
        <v>295825.8</v>
      </c>
      <c r="E110" s="38">
        <v>248166.5</v>
      </c>
      <c r="F110" s="38">
        <v>18393.3</v>
      </c>
      <c r="G110" s="38">
        <v>84200.7</v>
      </c>
      <c r="H110">
        <v>751.4</v>
      </c>
      <c r="I110" s="38">
        <v>95858.7</v>
      </c>
      <c r="J110" s="38">
        <v>23293.7</v>
      </c>
      <c r="K110">
        <v>325.2</v>
      </c>
      <c r="L110" s="38">
        <v>15554.9</v>
      </c>
      <c r="M110" s="38">
        <v>74721.899999999994</v>
      </c>
      <c r="N110" s="38">
        <v>59167</v>
      </c>
      <c r="O110">
        <v>-456.9</v>
      </c>
      <c r="Q110" s="38">
        <v>-10406.4</v>
      </c>
      <c r="R110" s="38">
        <v>530160.5</v>
      </c>
      <c r="S110" s="38">
        <v>13456.6</v>
      </c>
      <c r="T110" s="38">
        <v>19105.400000000001</v>
      </c>
      <c r="U110" s="38">
        <v>5648.8</v>
      </c>
      <c r="V110" s="38">
        <v>543617.1</v>
      </c>
      <c r="X110" s="38">
        <v>525025</v>
      </c>
      <c r="Y110" s="38">
        <v>405586.2</v>
      </c>
      <c r="Z110" s="38">
        <v>119511.4</v>
      </c>
      <c r="AB110" s="38">
        <v>125366.9</v>
      </c>
    </row>
    <row r="111" spans="1:28">
      <c r="A111" t="s">
        <v>53</v>
      </c>
      <c r="B111" s="38">
        <v>542108</v>
      </c>
      <c r="C111" s="38">
        <v>303813.3</v>
      </c>
      <c r="D111" s="38">
        <v>296937.8</v>
      </c>
      <c r="E111" s="38">
        <v>249044.7</v>
      </c>
      <c r="F111" s="38">
        <v>18509.8</v>
      </c>
      <c r="G111" s="38">
        <v>83570.3</v>
      </c>
      <c r="H111">
        <v>763.7</v>
      </c>
      <c r="I111" s="38">
        <v>94259.4</v>
      </c>
      <c r="J111" s="38">
        <v>22712.3</v>
      </c>
      <c r="K111">
        <v>267.2</v>
      </c>
      <c r="L111" s="38">
        <v>18596.099999999999</v>
      </c>
      <c r="M111" s="38">
        <v>77376.5</v>
      </c>
      <c r="N111" s="38">
        <v>58780.4</v>
      </c>
      <c r="O111">
        <v>-384.3</v>
      </c>
      <c r="Q111" s="38">
        <v>-11593.3</v>
      </c>
      <c r="R111" s="38">
        <v>530514.69999999995</v>
      </c>
      <c r="S111" s="38">
        <v>14380</v>
      </c>
      <c r="T111" s="38">
        <v>20993.200000000001</v>
      </c>
      <c r="U111" s="38">
        <v>6613.2</v>
      </c>
      <c r="V111" s="38">
        <v>544894.69999999995</v>
      </c>
      <c r="X111" s="38">
        <v>523456.4</v>
      </c>
      <c r="Y111" s="38">
        <v>406286.7</v>
      </c>
      <c r="Z111" s="38">
        <v>117265.5</v>
      </c>
      <c r="AB111" s="38">
        <v>124270</v>
      </c>
    </row>
    <row r="112" spans="1:28">
      <c r="A112" t="s">
        <v>56</v>
      </c>
      <c r="B112" s="38">
        <v>542089</v>
      </c>
      <c r="C112" s="38">
        <v>304365.7</v>
      </c>
      <c r="D112" s="38">
        <v>297464.5</v>
      </c>
      <c r="E112" s="38">
        <v>249339.1</v>
      </c>
      <c r="F112" s="38">
        <v>18548.900000000001</v>
      </c>
      <c r="G112" s="38">
        <v>81315.199999999997</v>
      </c>
      <c r="H112" s="38">
        <v>1824.8</v>
      </c>
      <c r="I112" s="38">
        <v>93972.3</v>
      </c>
      <c r="J112" s="38">
        <v>23481.5</v>
      </c>
      <c r="K112">
        <v>222.2</v>
      </c>
      <c r="L112" s="38">
        <v>18786</v>
      </c>
      <c r="M112" s="38">
        <v>78508.5</v>
      </c>
      <c r="N112" s="38">
        <v>59722.5</v>
      </c>
      <c r="O112">
        <v>-427.6</v>
      </c>
      <c r="Q112" s="38">
        <v>-13626.5</v>
      </c>
      <c r="R112" s="38">
        <v>528462.5</v>
      </c>
      <c r="S112" s="38">
        <v>15671.7</v>
      </c>
      <c r="T112" s="38">
        <v>22559.9</v>
      </c>
      <c r="U112" s="38">
        <v>6888.3</v>
      </c>
      <c r="V112" s="38">
        <v>544134.19999999995</v>
      </c>
      <c r="X112" s="38">
        <v>523383.5</v>
      </c>
      <c r="Y112" s="38">
        <v>405751.8</v>
      </c>
      <c r="Z112" s="38">
        <v>117722.5</v>
      </c>
      <c r="AB112" s="38">
        <v>122935.4</v>
      </c>
    </row>
    <row r="113" spans="1:28">
      <c r="A113" t="s">
        <v>39</v>
      </c>
      <c r="B113" s="38">
        <v>548305.6</v>
      </c>
      <c r="C113" s="38">
        <v>306328.59999999998</v>
      </c>
      <c r="D113" s="38">
        <v>299344.3</v>
      </c>
      <c r="E113" s="38">
        <v>250986.9</v>
      </c>
      <c r="F113" s="38">
        <v>18390.5</v>
      </c>
      <c r="G113" s="38">
        <v>85744.3</v>
      </c>
      <c r="H113" s="38">
        <v>1629.6</v>
      </c>
      <c r="I113" s="38">
        <v>95050</v>
      </c>
      <c r="J113" s="38">
        <v>22253.5</v>
      </c>
      <c r="K113">
        <v>230.7</v>
      </c>
      <c r="L113" s="38">
        <v>19358.599999999999</v>
      </c>
      <c r="M113" s="38">
        <v>80110.100000000006</v>
      </c>
      <c r="N113" s="38">
        <v>60751.5</v>
      </c>
      <c r="O113">
        <v>-680.1</v>
      </c>
      <c r="Q113" s="38">
        <v>-14271.9</v>
      </c>
      <c r="R113" s="38">
        <v>534033.80000000005</v>
      </c>
      <c r="S113" s="38">
        <v>14339.6</v>
      </c>
      <c r="T113" s="38">
        <v>22010.7</v>
      </c>
      <c r="U113" s="38">
        <v>7671.1</v>
      </c>
      <c r="V113" s="38">
        <v>548373.30000000005</v>
      </c>
      <c r="X113" s="38">
        <v>529057.6</v>
      </c>
      <c r="Y113" s="38">
        <v>411637</v>
      </c>
      <c r="Z113" s="38">
        <v>117540.8</v>
      </c>
      <c r="AB113" s="38">
        <v>125767.8</v>
      </c>
    </row>
    <row r="114" spans="1:28">
      <c r="A114" t="s">
        <v>52</v>
      </c>
      <c r="B114" s="38">
        <v>550144.9</v>
      </c>
      <c r="C114" s="38">
        <v>304615.3</v>
      </c>
      <c r="D114" s="38">
        <v>297536.90000000002</v>
      </c>
      <c r="E114" s="38">
        <v>248944.5</v>
      </c>
      <c r="F114" s="38">
        <v>18435.8</v>
      </c>
      <c r="G114" s="38">
        <v>86096.9</v>
      </c>
      <c r="H114" s="38">
        <v>2944.1</v>
      </c>
      <c r="I114" s="38">
        <v>96546.9</v>
      </c>
      <c r="J114" s="38">
        <v>20660.5</v>
      </c>
      <c r="K114">
        <v>281.89999999999998</v>
      </c>
      <c r="L114" s="38">
        <v>21185.7</v>
      </c>
      <c r="M114" s="38">
        <v>81678.600000000006</v>
      </c>
      <c r="N114" s="38">
        <v>60492.9</v>
      </c>
      <c r="O114">
        <v>-622.1</v>
      </c>
      <c r="Q114" s="38">
        <v>-16027.6</v>
      </c>
      <c r="R114" s="38">
        <v>534117.4</v>
      </c>
      <c r="S114" s="38">
        <v>15263.5</v>
      </c>
      <c r="T114" s="38">
        <v>22805.599999999999</v>
      </c>
      <c r="U114" s="38">
        <v>7542.1</v>
      </c>
      <c r="V114" s="38">
        <v>549380.9</v>
      </c>
      <c r="X114" s="38">
        <v>528925.1</v>
      </c>
      <c r="Y114" s="38">
        <v>411602.6</v>
      </c>
      <c r="Z114" s="38">
        <v>117445.4</v>
      </c>
      <c r="AB114" s="38">
        <v>124485.7</v>
      </c>
    </row>
    <row r="115" spans="1:28">
      <c r="A115" t="s">
        <v>53</v>
      </c>
      <c r="B115" s="38">
        <v>553430.30000000005</v>
      </c>
      <c r="C115" s="38">
        <v>307007</v>
      </c>
      <c r="D115" s="38">
        <v>299976.90000000002</v>
      </c>
      <c r="E115" s="38">
        <v>251145.7</v>
      </c>
      <c r="F115" s="38">
        <v>18468.3</v>
      </c>
      <c r="G115" s="38">
        <v>87889.5</v>
      </c>
      <c r="H115" s="38">
        <v>1976.8</v>
      </c>
      <c r="I115" s="38">
        <v>95277.8</v>
      </c>
      <c r="J115" s="38">
        <v>20941.3</v>
      </c>
      <c r="K115">
        <v>265.3</v>
      </c>
      <c r="L115" s="38">
        <v>22132.3</v>
      </c>
      <c r="M115" s="38">
        <v>82438.600000000006</v>
      </c>
      <c r="N115" s="38">
        <v>60306.3</v>
      </c>
      <c r="O115">
        <v>-527.9</v>
      </c>
      <c r="Q115" s="38">
        <v>-14973.8</v>
      </c>
      <c r="R115" s="38">
        <v>538456.5</v>
      </c>
      <c r="S115" s="38">
        <v>16047.6</v>
      </c>
      <c r="T115" s="38">
        <v>24442.9</v>
      </c>
      <c r="U115" s="38">
        <v>8395.2999999999993</v>
      </c>
      <c r="V115" s="38">
        <v>554504.19999999995</v>
      </c>
      <c r="X115" s="38">
        <v>531122.1</v>
      </c>
      <c r="Y115" s="38">
        <v>414820.9</v>
      </c>
      <c r="Z115" s="38">
        <v>116451.6</v>
      </c>
      <c r="AB115" s="38">
        <v>126549.1</v>
      </c>
    </row>
    <row r="116" spans="1:28">
      <c r="A116" t="s">
        <v>122</v>
      </c>
      <c r="B116" s="38">
        <v>559917.6</v>
      </c>
      <c r="C116" s="38">
        <v>309760.5</v>
      </c>
      <c r="D116" s="38">
        <v>302924</v>
      </c>
      <c r="E116" s="38">
        <v>253859.9</v>
      </c>
      <c r="F116" s="38">
        <v>18147.2</v>
      </c>
      <c r="G116" s="38">
        <v>88199.7</v>
      </c>
      <c r="H116" s="38">
        <v>4101.3</v>
      </c>
      <c r="I116" s="38">
        <v>95798.399999999994</v>
      </c>
      <c r="J116" s="38">
        <v>20817.599999999999</v>
      </c>
      <c r="K116">
        <v>107.8</v>
      </c>
      <c r="L116" s="38">
        <v>23340.9</v>
      </c>
      <c r="M116" s="38">
        <v>84071.6</v>
      </c>
      <c r="N116" s="38">
        <v>60730.7</v>
      </c>
      <c r="O116">
        <v>-355.6</v>
      </c>
      <c r="Q116" s="38">
        <v>-15601.8</v>
      </c>
      <c r="R116" s="38">
        <v>544315.80000000005</v>
      </c>
      <c r="S116" s="38">
        <v>17529.2</v>
      </c>
      <c r="T116" s="38">
        <v>26492</v>
      </c>
      <c r="U116" s="38">
        <v>8962.7999999999993</v>
      </c>
      <c r="V116" s="38">
        <v>561845</v>
      </c>
      <c r="X116" s="38">
        <v>536220.1</v>
      </c>
      <c r="Y116" s="38">
        <v>419729.1</v>
      </c>
      <c r="Z116" s="38">
        <v>116659.3</v>
      </c>
      <c r="AB116" s="38">
        <v>126373.8</v>
      </c>
    </row>
    <row r="117" spans="1:28">
      <c r="A117" t="s">
        <v>39</v>
      </c>
      <c r="B117" s="38">
        <v>561496.30000000005</v>
      </c>
      <c r="C117" s="38">
        <v>311433.90000000002</v>
      </c>
      <c r="D117" s="38">
        <v>304863.5</v>
      </c>
      <c r="E117" s="38">
        <v>255572.8</v>
      </c>
      <c r="F117" s="38">
        <v>17974.099999999999</v>
      </c>
      <c r="G117" s="38">
        <v>86588.4</v>
      </c>
      <c r="H117" s="38">
        <v>3543.1</v>
      </c>
      <c r="I117" s="38">
        <v>96668.3</v>
      </c>
      <c r="J117" s="38">
        <v>20277.3</v>
      </c>
      <c r="K117">
        <v>329.4</v>
      </c>
      <c r="L117" s="38">
        <v>25047.200000000001</v>
      </c>
      <c r="M117" s="38">
        <v>86655.5</v>
      </c>
      <c r="N117" s="38">
        <v>61608.3</v>
      </c>
      <c r="O117">
        <v>-365.5</v>
      </c>
      <c r="Q117" s="38">
        <v>-17840.599999999999</v>
      </c>
      <c r="R117" s="38">
        <v>543655.69999999995</v>
      </c>
      <c r="S117" s="38">
        <v>18775.599999999999</v>
      </c>
      <c r="T117" s="38">
        <v>27856.400000000001</v>
      </c>
      <c r="U117" s="38">
        <v>9080.7999999999993</v>
      </c>
      <c r="V117" s="38">
        <v>562431.30000000005</v>
      </c>
      <c r="X117" s="38">
        <v>536128.69999999995</v>
      </c>
      <c r="Y117" s="38">
        <v>419086.4</v>
      </c>
      <c r="Z117" s="38">
        <v>117199.9</v>
      </c>
      <c r="AB117" s="38">
        <v>124059.4</v>
      </c>
    </row>
    <row r="118" spans="1:28">
      <c r="A118" t="s">
        <v>40</v>
      </c>
      <c r="B118" s="38">
        <v>559953.69999999995</v>
      </c>
      <c r="C118" s="38">
        <v>309983.8</v>
      </c>
      <c r="D118" s="38">
        <v>303618.8</v>
      </c>
      <c r="E118" s="38">
        <v>254166.6</v>
      </c>
      <c r="F118" s="38">
        <v>16429.7</v>
      </c>
      <c r="G118" s="38">
        <v>86618</v>
      </c>
      <c r="H118" s="38">
        <v>3568.5</v>
      </c>
      <c r="I118" s="38">
        <v>96356.4</v>
      </c>
      <c r="J118" s="38">
        <v>19764.5</v>
      </c>
      <c r="K118">
        <v>270.7</v>
      </c>
      <c r="L118" s="38">
        <v>27235.599999999999</v>
      </c>
      <c r="M118" s="38">
        <v>88359.6</v>
      </c>
      <c r="N118" s="38">
        <v>61124</v>
      </c>
      <c r="O118">
        <v>-273.60000000000002</v>
      </c>
      <c r="Q118" s="38">
        <v>-19166.8</v>
      </c>
      <c r="R118" s="38">
        <v>540786.80000000005</v>
      </c>
      <c r="S118" s="38">
        <v>17526.8</v>
      </c>
      <c r="T118" s="38">
        <v>27919.599999999999</v>
      </c>
      <c r="U118" s="38">
        <v>10392.9</v>
      </c>
      <c r="V118" s="38">
        <v>558313.6</v>
      </c>
      <c r="X118" s="38">
        <v>532154</v>
      </c>
      <c r="Y118" s="38">
        <v>416020.5</v>
      </c>
      <c r="Z118" s="38">
        <v>116289.60000000001</v>
      </c>
      <c r="AB118" s="38">
        <v>121888.5</v>
      </c>
    </row>
    <row r="119" spans="1:28">
      <c r="A119" t="s">
        <v>53</v>
      </c>
      <c r="B119" s="38">
        <v>563098.1</v>
      </c>
      <c r="C119" s="38">
        <v>310403.20000000001</v>
      </c>
      <c r="D119" s="38">
        <v>304069</v>
      </c>
      <c r="E119" s="38">
        <v>254454.6</v>
      </c>
      <c r="F119" s="38">
        <v>14362.8</v>
      </c>
      <c r="G119" s="38">
        <v>87489.2</v>
      </c>
      <c r="H119" s="38">
        <v>4072.2</v>
      </c>
      <c r="I119" s="38">
        <v>97790.1</v>
      </c>
      <c r="J119" s="38">
        <v>20036.3</v>
      </c>
      <c r="K119">
        <v>287.89999999999998</v>
      </c>
      <c r="L119" s="38">
        <v>29028.5</v>
      </c>
      <c r="M119" s="38">
        <v>90710.2</v>
      </c>
      <c r="N119" s="38">
        <v>61681.7</v>
      </c>
      <c r="O119">
        <v>-372.1</v>
      </c>
      <c r="Q119" s="38">
        <v>-22341.1</v>
      </c>
      <c r="R119" s="38">
        <v>540757.1</v>
      </c>
      <c r="S119" s="38">
        <v>19271</v>
      </c>
      <c r="T119" s="38">
        <v>29170.1</v>
      </c>
      <c r="U119" s="38">
        <v>9899.1</v>
      </c>
      <c r="V119" s="38">
        <v>560028.1</v>
      </c>
      <c r="X119" s="38">
        <v>533446.5</v>
      </c>
      <c r="Y119" s="38">
        <v>415565.6</v>
      </c>
      <c r="Z119" s="38">
        <v>118009.7</v>
      </c>
      <c r="AB119" s="38">
        <v>120795.1</v>
      </c>
    </row>
    <row r="120" spans="1:28">
      <c r="A120" t="s">
        <v>137</v>
      </c>
      <c r="B120" s="38">
        <v>567356.1</v>
      </c>
      <c r="C120" s="38">
        <v>313548</v>
      </c>
      <c r="D120" s="38">
        <v>307069.2</v>
      </c>
      <c r="E120" s="38">
        <v>257247.6</v>
      </c>
      <c r="F120" s="38">
        <v>14875.9</v>
      </c>
      <c r="G120" s="38">
        <v>89916.800000000003</v>
      </c>
      <c r="H120">
        <v>1501.3</v>
      </c>
      <c r="I120" s="38">
        <v>97723.4</v>
      </c>
      <c r="J120" s="38">
        <v>19208</v>
      </c>
      <c r="K120">
        <v>376.5</v>
      </c>
      <c r="L120" s="38">
        <v>30767.4</v>
      </c>
      <c r="M120" s="38">
        <v>93137.600000000006</v>
      </c>
      <c r="N120" s="38">
        <v>62370.2</v>
      </c>
      <c r="O120">
        <v>-561.20000000000005</v>
      </c>
      <c r="Q120" s="38">
        <v>-25281.3</v>
      </c>
      <c r="R120" s="38">
        <v>542074.80000000005</v>
      </c>
      <c r="S120" s="38">
        <v>18925.2</v>
      </c>
      <c r="T120" s="38">
        <v>27488.2</v>
      </c>
      <c r="U120" s="38">
        <v>8563</v>
      </c>
      <c r="V120" s="38">
        <v>560999.9</v>
      </c>
      <c r="X120" s="38">
        <v>535902.4</v>
      </c>
      <c r="Y120" s="38">
        <v>418895.7</v>
      </c>
      <c r="Z120" s="38">
        <v>117167.6</v>
      </c>
      <c r="AB120" s="38">
        <v>122777.8</v>
      </c>
    </row>
    <row r="121" spans="1:28">
      <c r="A121" t="s">
        <v>39</v>
      </c>
      <c r="B121" s="38">
        <v>560789.1</v>
      </c>
      <c r="C121" s="38">
        <v>308510.3</v>
      </c>
      <c r="D121" s="38">
        <v>301871</v>
      </c>
      <c r="E121" s="38">
        <v>251846.5</v>
      </c>
      <c r="F121" s="38">
        <v>14983.2</v>
      </c>
      <c r="G121" s="38">
        <v>88550.1</v>
      </c>
      <c r="H121">
        <v>2104.9</v>
      </c>
      <c r="I121" s="38">
        <v>96627.8</v>
      </c>
      <c r="J121" s="38">
        <v>18129.5</v>
      </c>
      <c r="K121">
        <v>346.3</v>
      </c>
      <c r="L121" s="38">
        <v>31589.8</v>
      </c>
      <c r="M121" s="38">
        <v>92061.6</v>
      </c>
      <c r="N121" s="38">
        <v>60471.8</v>
      </c>
      <c r="O121">
        <v>-53</v>
      </c>
      <c r="Q121" s="38">
        <v>-29264</v>
      </c>
      <c r="R121" s="38">
        <v>531525.1</v>
      </c>
      <c r="S121" s="38">
        <v>17212.400000000001</v>
      </c>
      <c r="T121" s="38">
        <v>26208.400000000001</v>
      </c>
      <c r="U121" s="38">
        <v>8996.1</v>
      </c>
      <c r="V121" s="38">
        <v>548737.5</v>
      </c>
      <c r="X121" s="38">
        <v>528013.1</v>
      </c>
      <c r="Y121" s="38">
        <v>413270.2</v>
      </c>
      <c r="Z121" s="38">
        <v>114912.2</v>
      </c>
      <c r="AB121" s="38">
        <v>120426.8</v>
      </c>
    </row>
    <row r="122" spans="1:28">
      <c r="A122" t="s">
        <v>40</v>
      </c>
      <c r="B122" s="38">
        <v>553345.5</v>
      </c>
      <c r="C122" s="38">
        <v>307437.3</v>
      </c>
      <c r="D122" s="38">
        <v>300711.09999999998</v>
      </c>
      <c r="E122" s="38">
        <v>250490.7</v>
      </c>
      <c r="F122" s="38">
        <v>15560.6</v>
      </c>
      <c r="G122" s="38">
        <v>85228.9</v>
      </c>
      <c r="H122">
        <v>-468.7</v>
      </c>
      <c r="I122" s="38">
        <v>96422.6</v>
      </c>
      <c r="J122" s="38">
        <v>18290.900000000001</v>
      </c>
      <c r="K122">
        <v>272.8</v>
      </c>
      <c r="L122" s="38">
        <v>30971.4</v>
      </c>
      <c r="M122" s="38">
        <v>91818.8</v>
      </c>
      <c r="N122" s="38">
        <v>60847.4</v>
      </c>
      <c r="O122" s="38">
        <v>-370.2</v>
      </c>
      <c r="Q122" s="38">
        <v>-32301.7</v>
      </c>
      <c r="R122" s="38">
        <v>521043.8</v>
      </c>
      <c r="S122" s="38">
        <v>17970.3</v>
      </c>
      <c r="T122" s="38">
        <v>26086.7</v>
      </c>
      <c r="U122" s="38">
        <v>8116.4</v>
      </c>
      <c r="V122" s="38">
        <v>539014</v>
      </c>
      <c r="X122" s="38">
        <v>521542.9</v>
      </c>
      <c r="Y122" s="38">
        <v>406880.1</v>
      </c>
      <c r="Z122" s="38">
        <v>114796.3</v>
      </c>
      <c r="AB122" s="38">
        <v>118040.3</v>
      </c>
    </row>
    <row r="123" spans="1:28">
      <c r="A123" t="s">
        <v>138</v>
      </c>
      <c r="B123" s="38">
        <v>536682.6</v>
      </c>
      <c r="C123" s="38">
        <v>303663</v>
      </c>
      <c r="D123" s="38">
        <v>296874.8</v>
      </c>
      <c r="E123" s="38">
        <v>246492.7</v>
      </c>
      <c r="F123" s="38">
        <v>15883.4</v>
      </c>
      <c r="G123" s="38">
        <v>79692.7</v>
      </c>
      <c r="H123" s="38">
        <v>6927.4</v>
      </c>
      <c r="I123" s="38">
        <v>97535.4</v>
      </c>
      <c r="J123" s="38">
        <v>18269.2</v>
      </c>
      <c r="K123">
        <v>362</v>
      </c>
      <c r="L123" s="38">
        <v>16410</v>
      </c>
      <c r="M123" s="38">
        <v>78811.100000000006</v>
      </c>
      <c r="N123" s="38">
        <v>62401.1</v>
      </c>
      <c r="O123" s="38">
        <v>-2060.5</v>
      </c>
      <c r="Q123" s="38">
        <v>-20386.3</v>
      </c>
      <c r="R123" s="38">
        <v>516296.4</v>
      </c>
      <c r="S123" s="38">
        <v>15865.3</v>
      </c>
      <c r="T123" s="38">
        <v>23623.1</v>
      </c>
      <c r="U123" s="38">
        <v>7757.8</v>
      </c>
      <c r="V123" s="38">
        <v>532161.69999999995</v>
      </c>
      <c r="X123" s="38">
        <v>521752.4</v>
      </c>
      <c r="Y123" s="38">
        <v>405886.2</v>
      </c>
      <c r="Z123" s="38">
        <v>115969.8</v>
      </c>
      <c r="AB123" s="38">
        <v>113068.9</v>
      </c>
    </row>
    <row r="124" spans="1:28">
      <c r="A124" t="s">
        <v>139</v>
      </c>
      <c r="B124" s="38">
        <v>511158.5</v>
      </c>
      <c r="C124" s="38">
        <v>299127.5</v>
      </c>
      <c r="D124" s="38">
        <v>292303.59999999998</v>
      </c>
      <c r="E124" s="38">
        <v>241784.1</v>
      </c>
      <c r="F124" s="38">
        <v>14810.5</v>
      </c>
      <c r="G124" s="38">
        <v>75032.5</v>
      </c>
      <c r="H124" s="38">
        <v>-2341.1</v>
      </c>
      <c r="I124" s="38">
        <v>98541.9</v>
      </c>
      <c r="J124" s="38">
        <v>18995.2</v>
      </c>
      <c r="K124">
        <v>216.9</v>
      </c>
      <c r="L124" s="38">
        <v>6464.4</v>
      </c>
      <c r="M124" s="38">
        <v>59012.800000000003</v>
      </c>
      <c r="N124" s="38">
        <v>52548.4</v>
      </c>
      <c r="O124" s="38">
        <v>310.8</v>
      </c>
      <c r="Q124" s="38">
        <v>-11114.4</v>
      </c>
      <c r="R124" s="38">
        <v>500044.1</v>
      </c>
      <c r="S124" s="38">
        <v>13784</v>
      </c>
      <c r="T124" s="38">
        <v>21183.9</v>
      </c>
      <c r="U124" s="38">
        <v>7399.9</v>
      </c>
      <c r="V124" s="38">
        <v>513828.1</v>
      </c>
      <c r="X124" s="38">
        <v>503268.1</v>
      </c>
      <c r="Y124" s="38">
        <v>385613.1</v>
      </c>
      <c r="Z124" s="38">
        <v>117580.6</v>
      </c>
      <c r="AB124" s="38">
        <v>108267.2</v>
      </c>
    </row>
    <row r="125" spans="1:28">
      <c r="A125" t="s">
        <v>39</v>
      </c>
      <c r="B125" s="38">
        <v>521610.2</v>
      </c>
      <c r="C125" s="38">
        <v>302576.90000000002</v>
      </c>
      <c r="D125" s="38">
        <v>295710.3</v>
      </c>
      <c r="E125" s="38">
        <v>245042.1</v>
      </c>
      <c r="F125" s="38">
        <v>13601.6</v>
      </c>
      <c r="G125" s="38">
        <v>71244.2</v>
      </c>
      <c r="H125">
        <v>-3765.5</v>
      </c>
      <c r="I125" s="38">
        <v>99387.1</v>
      </c>
      <c r="J125" s="38">
        <v>20921.3</v>
      </c>
      <c r="K125">
        <v>202.5</v>
      </c>
      <c r="L125" s="38">
        <v>15104.6</v>
      </c>
      <c r="M125" s="38">
        <v>65254.400000000001</v>
      </c>
      <c r="N125" s="38">
        <v>50149.8</v>
      </c>
      <c r="O125" s="38">
        <v>2337.5</v>
      </c>
      <c r="Q125" s="38">
        <v>-12927.1</v>
      </c>
      <c r="R125" s="38">
        <v>508683.2</v>
      </c>
      <c r="S125" s="38">
        <v>15020.4</v>
      </c>
      <c r="T125" s="38">
        <v>21251.599999999999</v>
      </c>
      <c r="U125" s="38">
        <v>6231.2</v>
      </c>
      <c r="V125" s="38">
        <v>523703.5</v>
      </c>
      <c r="X125" s="38">
        <v>503107.4</v>
      </c>
      <c r="Y125" s="38">
        <v>382456.7</v>
      </c>
      <c r="Z125" s="38">
        <v>120485.5</v>
      </c>
      <c r="AB125" s="38">
        <v>105442.5</v>
      </c>
    </row>
    <row r="126" spans="1:28">
      <c r="A126" t="s">
        <v>40</v>
      </c>
      <c r="B126" s="38">
        <v>518618</v>
      </c>
      <c r="C126" s="38">
        <v>302155.7</v>
      </c>
      <c r="D126" s="38">
        <v>295234.5</v>
      </c>
      <c r="E126" s="38">
        <v>244447.2</v>
      </c>
      <c r="F126" s="38">
        <v>12503.6</v>
      </c>
      <c r="G126" s="38">
        <v>69441.2</v>
      </c>
      <c r="H126">
        <v>-6102.4</v>
      </c>
      <c r="I126" s="38">
        <v>100588.4</v>
      </c>
      <c r="J126" s="38">
        <v>20816.7</v>
      </c>
      <c r="K126">
        <v>168.9</v>
      </c>
      <c r="L126" s="38">
        <v>18077.3</v>
      </c>
      <c r="M126" s="38">
        <v>70570.5</v>
      </c>
      <c r="N126" s="38">
        <v>52493.2</v>
      </c>
      <c r="O126" s="38">
        <v>968.7</v>
      </c>
      <c r="Q126" s="38">
        <v>-15471.9</v>
      </c>
      <c r="R126" s="38">
        <v>503146</v>
      </c>
      <c r="S126" s="38">
        <v>13684.6</v>
      </c>
      <c r="T126" s="38">
        <v>19448.8</v>
      </c>
      <c r="U126" s="38">
        <v>5764.2</v>
      </c>
      <c r="V126" s="38">
        <v>516830.6</v>
      </c>
      <c r="X126" s="38">
        <v>498280.2</v>
      </c>
      <c r="Y126" s="38">
        <v>376539.9</v>
      </c>
      <c r="Z126" s="38">
        <v>121509.4</v>
      </c>
      <c r="AB126" s="38">
        <v>102417.4</v>
      </c>
    </row>
    <row r="127" spans="1:28">
      <c r="A127" t="s">
        <v>138</v>
      </c>
      <c r="B127" s="38">
        <v>526749</v>
      </c>
      <c r="C127" s="38">
        <v>304643.40000000002</v>
      </c>
      <c r="D127" s="38">
        <v>297693.40000000002</v>
      </c>
      <c r="E127" s="38">
        <v>246780.1</v>
      </c>
      <c r="F127" s="38">
        <v>11976.4</v>
      </c>
      <c r="G127" s="38">
        <v>70238.8</v>
      </c>
      <c r="H127" s="38">
        <v>-6136.6</v>
      </c>
      <c r="I127" s="38">
        <v>101536.3</v>
      </c>
      <c r="J127" s="38">
        <v>21245.5</v>
      </c>
      <c r="K127">
        <v>197.4</v>
      </c>
      <c r="L127" s="38">
        <v>21948.799999999999</v>
      </c>
      <c r="M127" s="38">
        <v>75006</v>
      </c>
      <c r="N127" s="38">
        <v>53057.2</v>
      </c>
      <c r="O127" s="38">
        <v>1099.0999999999999</v>
      </c>
      <c r="Q127" s="38">
        <v>-16582.2</v>
      </c>
      <c r="R127" s="38">
        <v>510166.8</v>
      </c>
      <c r="S127" s="38">
        <v>12204.6</v>
      </c>
      <c r="T127" s="38">
        <v>17351.5</v>
      </c>
      <c r="U127" s="38">
        <v>5146.8999999999996</v>
      </c>
      <c r="V127" s="38">
        <v>522371.4</v>
      </c>
      <c r="X127" s="38">
        <v>502385.6</v>
      </c>
      <c r="Y127" s="38">
        <v>379204.4</v>
      </c>
      <c r="Z127" s="38">
        <v>122934.8</v>
      </c>
      <c r="AB127" s="38">
        <v>103065.4</v>
      </c>
    </row>
    <row r="128" spans="1:28">
      <c r="A128" t="s">
        <v>162</v>
      </c>
      <c r="B128">
        <v>539739</v>
      </c>
      <c r="C128">
        <v>308167.2</v>
      </c>
      <c r="D128">
        <v>301212.5</v>
      </c>
      <c r="E128">
        <v>250142</v>
      </c>
      <c r="F128">
        <v>12172.1</v>
      </c>
      <c r="G128">
        <v>71547</v>
      </c>
      <c r="H128">
        <v>-836.7</v>
      </c>
      <c r="I128">
        <v>101201.7</v>
      </c>
      <c r="J128">
        <v>21158.3</v>
      </c>
      <c r="K128">
        <v>261.89999999999998</v>
      </c>
      <c r="L128">
        <v>25338.2</v>
      </c>
      <c r="M128">
        <v>79923</v>
      </c>
      <c r="N128">
        <v>54584.800000000003</v>
      </c>
      <c r="O128">
        <v>729.3</v>
      </c>
      <c r="Q128">
        <v>-19315.900000000001</v>
      </c>
      <c r="R128">
        <v>520423</v>
      </c>
      <c r="S128">
        <v>14070</v>
      </c>
      <c r="T128">
        <v>19229.7</v>
      </c>
      <c r="U128">
        <v>5159.6000000000004</v>
      </c>
      <c r="V128">
        <v>534493.1</v>
      </c>
      <c r="X128">
        <v>512392.7</v>
      </c>
      <c r="Y128">
        <v>389650.3</v>
      </c>
      <c r="Z128">
        <v>122577.7</v>
      </c>
      <c r="AB128">
        <v>104427.5</v>
      </c>
    </row>
    <row r="129" spans="1:28">
      <c r="A129" t="s">
        <v>39</v>
      </c>
      <c r="B129">
        <v>539912.69999999995</v>
      </c>
      <c r="C129">
        <v>307534.59999999998</v>
      </c>
      <c r="D129">
        <v>300560.59999999998</v>
      </c>
      <c r="E129">
        <v>249326.1</v>
      </c>
      <c r="F129">
        <v>12249.4</v>
      </c>
      <c r="G129">
        <v>73543.600000000006</v>
      </c>
      <c r="H129">
        <v>-3109.5</v>
      </c>
      <c r="I129">
        <v>102235.9</v>
      </c>
      <c r="J129">
        <v>19914.599999999999</v>
      </c>
      <c r="K129">
        <v>272.3</v>
      </c>
      <c r="L129">
        <v>27731.5</v>
      </c>
      <c r="M129">
        <v>85211.199999999997</v>
      </c>
      <c r="N129">
        <v>57479.7</v>
      </c>
      <c r="O129">
        <v>-459.7</v>
      </c>
      <c r="Q129">
        <v>-21813.3</v>
      </c>
      <c r="R129">
        <v>518099.4</v>
      </c>
      <c r="S129">
        <v>12209.3</v>
      </c>
      <c r="T129">
        <v>18164.099999999999</v>
      </c>
      <c r="U129">
        <v>5954.7</v>
      </c>
      <c r="V129">
        <v>530308.69999999995</v>
      </c>
      <c r="X129">
        <v>511215.2</v>
      </c>
      <c r="Y129">
        <v>388766.9</v>
      </c>
      <c r="Z129">
        <v>122284.7</v>
      </c>
      <c r="AB129">
        <v>105080.3</v>
      </c>
    </row>
    <row r="130" spans="1:28">
      <c r="A130" t="s">
        <v>40</v>
      </c>
      <c r="B130">
        <v>543782.80000000005</v>
      </c>
      <c r="C130">
        <v>309598.09999999998</v>
      </c>
      <c r="D130">
        <v>302595.40000000002</v>
      </c>
      <c r="E130">
        <v>251223.1</v>
      </c>
      <c r="F130">
        <v>12388.5</v>
      </c>
      <c r="G130">
        <v>73963.100000000006</v>
      </c>
      <c r="H130">
        <v>-933</v>
      </c>
      <c r="I130">
        <v>102646.6</v>
      </c>
      <c r="J130">
        <v>19669.8</v>
      </c>
      <c r="K130">
        <v>128.4</v>
      </c>
      <c r="L130">
        <v>26966.1</v>
      </c>
      <c r="M130">
        <v>85331.3</v>
      </c>
      <c r="N130">
        <v>58365.2</v>
      </c>
      <c r="O130">
        <v>-644.70000000000005</v>
      </c>
      <c r="Q130">
        <v>-21680.6</v>
      </c>
      <c r="R130">
        <v>522102.2</v>
      </c>
      <c r="S130">
        <v>14249.1</v>
      </c>
      <c r="T130">
        <v>19418.400000000001</v>
      </c>
      <c r="U130">
        <v>5169.3</v>
      </c>
      <c r="V130">
        <v>536351.30000000005</v>
      </c>
      <c r="X130">
        <v>516028.7</v>
      </c>
      <c r="Y130">
        <v>393625.59999999998</v>
      </c>
      <c r="Z130">
        <v>122274.2</v>
      </c>
      <c r="AB130">
        <v>105365.8</v>
      </c>
    </row>
    <row r="131" spans="1:28">
      <c r="A131" t="s">
        <v>138</v>
      </c>
      <c r="B131">
        <v>540142.19999999995</v>
      </c>
      <c r="C131">
        <v>306944.8</v>
      </c>
      <c r="D131">
        <v>299948.90000000002</v>
      </c>
      <c r="E131">
        <v>248438.7</v>
      </c>
      <c r="F131">
        <v>12643.7</v>
      </c>
      <c r="G131">
        <v>73893</v>
      </c>
      <c r="H131">
        <v>-1049.5</v>
      </c>
      <c r="I131">
        <v>103071.8</v>
      </c>
      <c r="J131">
        <v>18510.599999999999</v>
      </c>
      <c r="K131">
        <v>240.5</v>
      </c>
      <c r="L131">
        <v>26683.3</v>
      </c>
      <c r="M131">
        <v>84927.8</v>
      </c>
      <c r="N131">
        <v>58244.6</v>
      </c>
      <c r="O131">
        <v>-796</v>
      </c>
      <c r="Q131">
        <v>-21839.3</v>
      </c>
      <c r="R131">
        <v>518302.9</v>
      </c>
      <c r="S131">
        <v>14343.6</v>
      </c>
      <c r="T131">
        <v>20127.3</v>
      </c>
      <c r="U131">
        <v>5783.7</v>
      </c>
      <c r="V131">
        <v>532646.5</v>
      </c>
      <c r="X131">
        <v>512798.7</v>
      </c>
      <c r="Y131">
        <v>391087.7</v>
      </c>
      <c r="Z131">
        <v>121580.8</v>
      </c>
      <c r="AB131">
        <v>104331</v>
      </c>
    </row>
    <row r="132" spans="1:28">
      <c r="A132" t="s">
        <v>186</v>
      </c>
      <c r="B132">
        <v>536471</v>
      </c>
      <c r="C132">
        <v>305528.3</v>
      </c>
      <c r="D132">
        <v>298575.2</v>
      </c>
      <c r="E132">
        <v>246975.6</v>
      </c>
      <c r="F132">
        <v>12816.3</v>
      </c>
      <c r="G132">
        <v>73045.600000000006</v>
      </c>
      <c r="H132">
        <v>-2171.4</v>
      </c>
      <c r="I132">
        <v>103981.2</v>
      </c>
      <c r="J132">
        <v>18300.5</v>
      </c>
      <c r="K132">
        <v>258.10000000000002</v>
      </c>
      <c r="L132">
        <v>25925.9</v>
      </c>
      <c r="M132">
        <v>85139</v>
      </c>
      <c r="N132">
        <v>59213.1</v>
      </c>
      <c r="O132">
        <v>-1213.4000000000001</v>
      </c>
      <c r="Q132">
        <v>-25752.3</v>
      </c>
      <c r="R132">
        <v>510718.8</v>
      </c>
      <c r="S132">
        <v>15771.4</v>
      </c>
      <c r="T132">
        <v>21710</v>
      </c>
      <c r="U132">
        <v>5938.6</v>
      </c>
      <c r="V132">
        <v>526490.1</v>
      </c>
      <c r="X132">
        <v>510312.9</v>
      </c>
      <c r="Y132">
        <v>387858.5</v>
      </c>
      <c r="Z132">
        <v>122272.4</v>
      </c>
      <c r="AB132">
        <v>103484.9</v>
      </c>
    </row>
    <row r="133" spans="1:28">
      <c r="A133" t="s">
        <v>39</v>
      </c>
      <c r="B133">
        <v>534720.19999999995</v>
      </c>
      <c r="C133">
        <v>306030.90000000002</v>
      </c>
      <c r="D133">
        <v>299121.7</v>
      </c>
      <c r="E133">
        <v>247510.9</v>
      </c>
      <c r="F133">
        <v>12678.2</v>
      </c>
      <c r="G133">
        <v>72696</v>
      </c>
      <c r="H133">
        <v>-1297.8</v>
      </c>
      <c r="I133">
        <v>104671.3</v>
      </c>
      <c r="J133">
        <v>18978.099999999999</v>
      </c>
      <c r="K133">
        <v>271.89999999999998</v>
      </c>
      <c r="L133">
        <v>21637.7</v>
      </c>
      <c r="M133">
        <v>80913.399999999994</v>
      </c>
      <c r="N133">
        <v>59275.8</v>
      </c>
      <c r="O133">
        <v>-946</v>
      </c>
      <c r="Q133">
        <v>-28213.1</v>
      </c>
      <c r="R133">
        <v>506507.1</v>
      </c>
      <c r="S133">
        <v>16738.900000000001</v>
      </c>
      <c r="T133">
        <v>22795</v>
      </c>
      <c r="U133">
        <v>6056.1</v>
      </c>
      <c r="V133">
        <v>523246.1</v>
      </c>
      <c r="X133">
        <v>512690</v>
      </c>
      <c r="Y133">
        <v>388782.7</v>
      </c>
      <c r="Z133">
        <v>123689.7</v>
      </c>
      <c r="AB133">
        <v>103732.4</v>
      </c>
    </row>
    <row r="134" spans="1:28">
      <c r="A134" t="s">
        <v>40</v>
      </c>
      <c r="B134">
        <v>542503.9</v>
      </c>
      <c r="C134">
        <v>308997.90000000002</v>
      </c>
      <c r="D134">
        <v>302118.59999999998</v>
      </c>
      <c r="E134">
        <v>250367.9</v>
      </c>
      <c r="F134">
        <v>13315.3</v>
      </c>
      <c r="G134">
        <v>73474.3</v>
      </c>
      <c r="H134">
        <v>-287.7</v>
      </c>
      <c r="I134">
        <v>105080.7</v>
      </c>
      <c r="J134">
        <v>18443.099999999999</v>
      </c>
      <c r="K134">
        <v>314.7</v>
      </c>
      <c r="L134">
        <v>24646.5</v>
      </c>
      <c r="M134">
        <v>85965.7</v>
      </c>
      <c r="N134">
        <v>61319.199999999997</v>
      </c>
      <c r="O134">
        <v>-1481</v>
      </c>
      <c r="Q134">
        <v>-29351.4</v>
      </c>
      <c r="R134">
        <v>513152.5</v>
      </c>
      <c r="S134">
        <v>16348.9</v>
      </c>
      <c r="T134">
        <v>22705.1</v>
      </c>
      <c r="U134">
        <v>6356.2</v>
      </c>
      <c r="V134">
        <v>529501.4</v>
      </c>
      <c r="X134">
        <v>518013</v>
      </c>
      <c r="Y134">
        <v>394281.1</v>
      </c>
      <c r="Z134">
        <v>123569.60000000001</v>
      </c>
      <c r="AB134">
        <v>104594.9</v>
      </c>
    </row>
    <row r="135" spans="1:28">
      <c r="A135" t="s">
        <v>60</v>
      </c>
    </row>
    <row r="136" spans="1:28">
      <c r="A136" t="s">
        <v>163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成長率表</vt:lpstr>
      <vt:lpstr>成長率グラフ</vt:lpstr>
      <vt:lpstr>季節変動</vt:lpstr>
      <vt:lpstr>需要別成長率</vt:lpstr>
      <vt:lpstr>要因分解</vt:lpstr>
      <vt:lpstr>原系列05</vt:lpstr>
      <vt:lpstr>原系列00</vt:lpstr>
      <vt:lpstr>季調系列05</vt:lpstr>
      <vt:lpstr>季調系列00</vt:lpstr>
    </vt:vector>
  </TitlesOfParts>
  <Company>Toyo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MIHIRA, Tsuyoshi</dc:creator>
  <cp:lastModifiedBy>MIHIRA-GO</cp:lastModifiedBy>
  <dcterms:created xsi:type="dcterms:W3CDTF">2007-04-09T20:42:58Z</dcterms:created>
  <dcterms:modified xsi:type="dcterms:W3CDTF">2014-04-08T09:06:14Z</dcterms:modified>
</cp:coreProperties>
</file>